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boccagp\Desktop\FESR\Calendario inviti\"/>
    </mc:Choice>
  </mc:AlternateContent>
  <xr:revisionPtr revIDLastSave="0" documentId="13_ncr:1_{9D50A938-4063-4ED7-9E82-762B5ADCD647}" xr6:coauthVersionLast="47" xr6:coauthVersionMax="47" xr10:uidLastSave="{00000000-0000-0000-0000-000000000000}"/>
  <bookViews>
    <workbookView xWindow="-120" yWindow="-120" windowWidth="29040" windowHeight="15720" xr2:uid="{00000000-000D-0000-FFFF-FFFF00000000}"/>
  </bookViews>
  <sheets>
    <sheet name="Calendario inviti" sheetId="1" r:id="rId1"/>
    <sheet name="Mappa Assi-Ob.-Az." sheetId="2" r:id="rId2"/>
  </sheets>
  <definedNames>
    <definedName name="_xlnm._FilterDatabase" localSheetId="0" hidden="1">'Calendario inviti'!$A$2:$Q$62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2" i="1" l="1"/>
  <c r="K61" i="1"/>
  <c r="K60" i="1"/>
  <c r="K57" i="1"/>
  <c r="K56" i="1"/>
  <c r="K59" i="1"/>
  <c r="K58" i="1"/>
  <c r="K54" i="1"/>
  <c r="K53" i="1"/>
  <c r="K55" i="1"/>
  <c r="K52" i="1"/>
  <c r="K51" i="1"/>
  <c r="K49" i="1"/>
  <c r="K50" i="1"/>
  <c r="K48" i="1"/>
  <c r="K47" i="1"/>
  <c r="K46" i="1"/>
  <c r="K45" i="1"/>
  <c r="K43" i="1"/>
  <c r="K41" i="1"/>
  <c r="K42" i="1"/>
  <c r="K44" i="1"/>
  <c r="K39" i="1"/>
  <c r="K40" i="1"/>
  <c r="K38" i="1"/>
  <c r="K36" i="1"/>
  <c r="K37" i="1"/>
  <c r="K35" i="1"/>
  <c r="K32" i="1"/>
  <c r="K33" i="1"/>
  <c r="K34" i="1"/>
  <c r="K31" i="1"/>
  <c r="K30" i="1"/>
  <c r="K29" i="1"/>
  <c r="K28" i="1"/>
  <c r="K27" i="1"/>
  <c r="K25" i="1"/>
  <c r="K26" i="1"/>
  <c r="K24" i="1"/>
  <c r="K23" i="1"/>
  <c r="K21" i="1"/>
  <c r="K22" i="1"/>
  <c r="K20" i="1"/>
  <c r="K19" i="1"/>
  <c r="K18" i="1"/>
  <c r="K17" i="1"/>
  <c r="K16" i="1"/>
  <c r="K15" i="1"/>
  <c r="K14" i="1"/>
  <c r="K13" i="1"/>
  <c r="K12" i="1"/>
  <c r="K11" i="1"/>
  <c r="K10" i="1"/>
  <c r="K9" i="1"/>
  <c r="K7" i="1"/>
  <c r="K6" i="1"/>
  <c r="K8" i="1"/>
  <c r="K5" i="1"/>
  <c r="K4" i="1"/>
  <c r="I62" i="1"/>
  <c r="I61" i="1"/>
  <c r="I60" i="1"/>
  <c r="I57" i="1"/>
  <c r="I56" i="1"/>
  <c r="I59" i="1"/>
  <c r="I58" i="1"/>
  <c r="I54" i="1"/>
  <c r="I53" i="1"/>
  <c r="I55" i="1"/>
  <c r="I52" i="1"/>
  <c r="I51" i="1"/>
  <c r="I49" i="1"/>
  <c r="I50" i="1"/>
  <c r="I48" i="1"/>
  <c r="I47" i="1"/>
  <c r="I46" i="1"/>
  <c r="I45" i="1"/>
  <c r="I43" i="1"/>
  <c r="I41" i="1"/>
  <c r="I42" i="1"/>
  <c r="I44" i="1"/>
  <c r="I39" i="1"/>
  <c r="I40" i="1"/>
  <c r="I38" i="1"/>
  <c r="I36" i="1"/>
  <c r="I37" i="1"/>
  <c r="I35" i="1"/>
  <c r="I32" i="1"/>
  <c r="I33" i="1"/>
  <c r="I34" i="1"/>
  <c r="I31" i="1"/>
  <c r="I30" i="1"/>
  <c r="I29" i="1"/>
  <c r="I28" i="1"/>
  <c r="I27" i="1"/>
  <c r="I25" i="1"/>
  <c r="I26" i="1"/>
  <c r="I24" i="1"/>
  <c r="I23" i="1"/>
  <c r="I21" i="1"/>
  <c r="I22" i="1"/>
  <c r="I20" i="1"/>
  <c r="I19" i="1"/>
  <c r="I18" i="1"/>
  <c r="I17" i="1"/>
  <c r="I16" i="1"/>
  <c r="I15" i="1"/>
  <c r="I14" i="1"/>
  <c r="I13" i="1"/>
  <c r="I12" i="1"/>
  <c r="I11" i="1"/>
  <c r="I10" i="1"/>
  <c r="I9" i="1"/>
  <c r="I7" i="1"/>
  <c r="I6" i="1"/>
  <c r="I8" i="1"/>
  <c r="I5" i="1"/>
  <c r="I4" i="1"/>
  <c r="G62" i="1"/>
  <c r="G61" i="1"/>
  <c r="G60" i="1"/>
  <c r="G57" i="1"/>
  <c r="G56" i="1"/>
  <c r="G59" i="1"/>
  <c r="G58" i="1"/>
  <c r="G54" i="1"/>
  <c r="G53" i="1"/>
  <c r="G55" i="1"/>
  <c r="G52" i="1"/>
  <c r="G51" i="1"/>
  <c r="G49" i="1"/>
  <c r="G50" i="1"/>
  <c r="G48" i="1"/>
  <c r="G47" i="1"/>
  <c r="G46" i="1"/>
  <c r="G45" i="1"/>
  <c r="G43" i="1"/>
  <c r="G41" i="1"/>
  <c r="G42" i="1"/>
  <c r="G44" i="1"/>
  <c r="G39" i="1"/>
  <c r="G40" i="1"/>
  <c r="G38" i="1"/>
  <c r="G36" i="1"/>
  <c r="G37" i="1"/>
  <c r="G35" i="1"/>
  <c r="G32" i="1"/>
  <c r="G33" i="1"/>
  <c r="G34" i="1"/>
  <c r="G31" i="1"/>
  <c r="G30" i="1"/>
  <c r="G29" i="1"/>
  <c r="G28" i="1"/>
  <c r="G27" i="1"/>
  <c r="G25" i="1"/>
  <c r="G26" i="1"/>
  <c r="G24" i="1"/>
  <c r="G23" i="1"/>
  <c r="G21" i="1"/>
  <c r="G22" i="1"/>
  <c r="G20" i="1"/>
  <c r="G19" i="1"/>
  <c r="G18" i="1"/>
  <c r="G17" i="1"/>
  <c r="G16" i="1"/>
  <c r="G15" i="1"/>
  <c r="G14" i="1"/>
  <c r="G13" i="1"/>
  <c r="G12" i="1"/>
  <c r="G11" i="1"/>
  <c r="G10" i="1"/>
  <c r="G9" i="1"/>
  <c r="G7" i="1"/>
  <c r="G6" i="1"/>
  <c r="G8" i="1"/>
  <c r="G5" i="1"/>
  <c r="G4" i="1"/>
  <c r="K3" i="1"/>
  <c r="I3" i="1"/>
  <c r="G3" i="1"/>
  <c r="B1" i="1"/>
</calcChain>
</file>

<file path=xl/sharedStrings.xml><?xml version="1.0" encoding="utf-8"?>
<sst xmlns="http://schemas.openxmlformats.org/spreadsheetml/2006/main" count="862" uniqueCount="520">
  <si>
    <t>Nome misura</t>
  </si>
  <si>
    <t>URL DGR</t>
  </si>
  <si>
    <t>Data di approvazione</t>
  </si>
  <si>
    <t>Area geografica</t>
  </si>
  <si>
    <t>Asse</t>
  </si>
  <si>
    <t>Descrizione Asse</t>
  </si>
  <si>
    <t>Obiettivo specifico</t>
  </si>
  <si>
    <t>Descrizione obiettivo specifico</t>
  </si>
  <si>
    <t>Azione</t>
  </si>
  <si>
    <t>Descrizione azione</t>
  </si>
  <si>
    <t>Finalità</t>
  </si>
  <si>
    <t>Soggetti ammissibili</t>
  </si>
  <si>
    <t>Dotazione</t>
  </si>
  <si>
    <t>Data di apertura</t>
  </si>
  <si>
    <t>Data di chiusura</t>
  </si>
  <si>
    <t>COMPETENZE E INNOVAZIONE II</t>
  </si>
  <si>
    <t>EDIL SOS</t>
  </si>
  <si>
    <t>INNOVACULTURA II</t>
  </si>
  <si>
    <t>CULTURA, CONOSCENZA E INNOVAZIONE</t>
  </si>
  <si>
    <t>TLR_EFF: SOSTEGNO ALL'EFFICIENTAMENTO ENERGETICO ED ALLA ESTENSIONE DEI SISTEMI DI TELERISCALDAMENTO ETELERAFFRESCAMENTO</t>
  </si>
  <si>
    <t>LOMBARDIA PER IL CINEMA II</t>
  </si>
  <si>
    <t>RI.CIRCO.LO. - RISORSE CIRCOLARI IN LOMBARDIA - RIFIUTI ALIMENTARI</t>
  </si>
  <si>
    <t>RI.CIRCO.LO. C&amp;D - RISORSE CIRCOLARI IN LOMBARDIA PER IL SOSTEGNO ALLE PMI LOMBARDE PER LO SVILUPPO DI AZIONI DI ECONOMIA CIRCOLARE. EDIZIONE DEDICATA ALLE FILIERE DELLA COSTRUZIONE E DEMOLIZIONE E DELLE BONIFICHE DI SITI CONTAMINATI.</t>
  </si>
  <si>
    <t>INVESTIMENTI - LINEA IMPRESA EFFICIENTE</t>
  </si>
  <si>
    <t>NEXT FASHION</t>
  </si>
  <si>
    <t>SOSTEGNO ALLA COMPETITIVITÀ DELLE STRUTTURE RICETTIVE ALBERGHIERE E NON ALBERGHIERE ALL'ARIA APERTA</t>
  </si>
  <si>
    <t>INFRASTRUTTURE DI RICERCA UNIVERSITARIE PER IL TRASFERIMENTO TECNOLOGICO (IRTT)</t>
  </si>
  <si>
    <t>CONTRIBUTI PER LA PARTECIPAZIONE DELLE MPMI A FIERE INTERNAZIONALI IN FORMA AGGREGATA</t>
  </si>
  <si>
    <t>FONDO "LOMBARDIA VENTURE STEP" PER SOSTENERE START UP E SCALE UP NELL'ACCESSO AL CAPITALE DI RISCHIO</t>
  </si>
  <si>
    <t>RI.CIRCO.LO. STEP RISORSE CIRCOLARI IN LOMBARDIA PER RIDURRE LE DIPENDENZE STRATEGICHE DA MATERIE PRIME CRITICHE</t>
  </si>
  <si>
    <t>TECNOLOGIE STRATEGICHE</t>
  </si>
  <si>
    <t>SEED PA - SOSTENIBILITÀ ED EFFICIENZA ENERGETICA DEGLI EDIFICIPUBBLICI</t>
  </si>
  <si>
    <t>VERSO NUOVI MERCATI: SOSTENERE L'INTERNAZIONALIZZAZIONE DELLE IMPRESE LOMBARDE</t>
  </si>
  <si>
    <t>COMPETENZE PER LO SVILUPPO</t>
  </si>
  <si>
    <t>RAFFORZA&amp;INNOVA</t>
  </si>
  <si>
    <t>QUOTA LOMBARDIA</t>
  </si>
  <si>
    <t>DIGITAL ARCHIVES - DIGITALIZZAZIONE DELL'ARCHIVIO DI ETNOGRAFIA E STORIA SOCIALE (AESS) DI REGIONELOMBARDIA</t>
  </si>
  <si>
    <t xml:space="preserve">RELOAD CER - PROGETTI DELLE COMUNITÀ ENERGETICHE RINNOVABILI PER NUOVI IMPIANTI A FONTI ENERGETICHE RINNOVABILI REALIZZATI SU IMMOBILI DI PROPRIETÀ DI SOGGETTI PUBBLICI </t>
  </si>
  <si>
    <t>COMPETENZE&amp;INNOVAZIONE</t>
  </si>
  <si>
    <t>SOSTEGNO ALLA TRANSIZIONE DELLE MPMI LOMBARDE VERSO MODELLI DI PRODUZIONE CIRCOLARI E SOSTENIBILI</t>
  </si>
  <si>
    <t>CONTRIBUTI PER PARTECIPAZIONE DELLE MPMI ALLE FIERE INTERNAZIONALI IN LOMBARDIA</t>
  </si>
  <si>
    <t>INVESTIMENTI
Linea microimprese</t>
  </si>
  <si>
    <t>TRANSIZIONE DIGITALE DELLE IMPRESE LOMBARDE</t>
  </si>
  <si>
    <t>APPROVAZIONE DEL PERCORSO PER LA DEFINIZIONE DI UNA MISURA DI SOSTEGNO ALLE ATTIVITÀ DI RICERCA NEGLI ISTITUTI DIRICOVERO E CURA A CARATTERE SCIENTIFICO (IRCCS) LOMBARDI FINALIZZATA ALTRASFERIMENTO TECNOLOGICO</t>
  </si>
  <si>
    <t>COLLABORA&amp;INNOVA</t>
  </si>
  <si>
    <t>INFRASTRUTTURE DI RICERCA UNIVERSITARIE PER IL TRASFERIMENTO TECNOLOGICO (IRTT) - FASE 1</t>
  </si>
  <si>
    <t>ENERGY4SCHOOLS - EFFICIENTAMENTO ENERGETICO DEL PATRIMONIO EDILIZIO SCOLASTICO DELLE PROVINCE LOMBARDE E DELLA CITTÀ METROPOLITANA DI MILANO</t>
  </si>
  <si>
    <t>RI.CIRCO.LO - SOSTEGNO AGLI EE.LL. LOMBARDI PER AZIONI DI ECONOMIA CIRCOLARE</t>
  </si>
  <si>
    <t>BASKET BOND LOMBARDIA PER FILIERE SOSTENIBILI, INNOVATIVE, COMPETITIVE</t>
  </si>
  <si>
    <t>REALIZZAZIONE DI SERVIZI INNOVATIVI PER CITTADINI, IMPRESE E PA LOMBARDE SULLA PIATTAFORMA REGIONALE BANDI E SERVIZI</t>
  </si>
  <si>
    <t>RI.CIRCO.LO - SOSTEGNO ALLE PMI LOMBARDE PER AZIONI DI ECONOMIA CIRCOLARE NELLE FILIERE PLASTICHE E TESSILI</t>
  </si>
  <si>
    <t>SVILUPPO DI UNA INFRASTRUTTURA REGIONALE PER L’ANALISI DEI DATI ATTRAVERSO IL RICORSO ALL’INTERNET OF THINGS (IOT) E AI BIG DATA</t>
  </si>
  <si>
    <t>INNOVACULTURA</t>
  </si>
  <si>
    <t>RAFFORZAMENTO FILIERE PRODUTTIVE ED ECOSISTEMI INDUSTRIALI</t>
  </si>
  <si>
    <t>BREVETTI 2023</t>
  </si>
  <si>
    <t>LOMBARDIA PER IL CINEMA</t>
  </si>
  <si>
    <t>MICROCREDITO</t>
  </si>
  <si>
    <t>RICERCA&amp;INNOVA II</t>
  </si>
  <si>
    <t>PROGRAMMA DI ACCELERAZIONE PER LE PMI DELLA MODA E DEL DESIGN</t>
  </si>
  <si>
    <t>INNOVACULTURA - CALL PER IMPRESE CULTURALI E CREATIVE PER PROPOSTE INNOVATIVE DI PROMOZIONE CULTURALE</t>
  </si>
  <si>
    <t>ECOSAP - EFFICIENTAMENTO ENERGETICO EDILIZIA RESIDENZIALE PUBBLICA</t>
  </si>
  <si>
    <t>MANIFESTAZIONE DI INTERESSE NUOVI IMPIANTI DI PRODUZIONE FER AUTOCONSUMO/COLLETTIVO</t>
  </si>
  <si>
    <t>RECAP - EFFICIENTAMENTO ENERGETICO STRUTTURE ED IMPIANTI PUBBLICI</t>
  </si>
  <si>
    <t>COMPETENZE PER LA TRANSIZIONE INDUSTRIALE E LA SOSTENIBILITÀ DELLE IMPRESE- VOUCHER FORMATIVO AZIENDALE</t>
  </si>
  <si>
    <t>INVESTIMENTI
Linea Green</t>
  </si>
  <si>
    <t>INVESTIMENTI
Linea sviluppo Aziendale</t>
  </si>
  <si>
    <t>SOSTEGNO ALLA COMPETITIVITA' DELLE STRUTTURE RICETTIVE ALBERGHIERE E NON ALBERGHIERE</t>
  </si>
  <si>
    <t>FONDO LOMBARDIA VENTURE</t>
  </si>
  <si>
    <t>LINEA INTERNAZIONALIZZAZIONE 21-27</t>
  </si>
  <si>
    <t>RICERCA&amp;INNOVA</t>
  </si>
  <si>
    <t>5632</t>
  </si>
  <si>
    <t>5775</t>
  </si>
  <si>
    <t>5417</t>
  </si>
  <si>
    <t>5436</t>
  </si>
  <si>
    <t>5430</t>
  </si>
  <si>
    <t>5251</t>
  </si>
  <si>
    <t>4917</t>
  </si>
  <si>
    <t>4828</t>
  </si>
  <si>
    <t>4839</t>
  </si>
  <si>
    <t>4610</t>
  </si>
  <si>
    <t>4648</t>
  </si>
  <si>
    <t>4452</t>
  </si>
  <si>
    <t>4404</t>
  </si>
  <si>
    <t>4405</t>
  </si>
  <si>
    <t>4262</t>
  </si>
  <si>
    <t>3960</t>
  </si>
  <si>
    <t>3764</t>
  </si>
  <si>
    <t>3765</t>
  </si>
  <si>
    <t>3756</t>
  </si>
  <si>
    <t>3741</t>
  </si>
  <si>
    <t>3704</t>
  </si>
  <si>
    <t>3638</t>
  </si>
  <si>
    <t>3614</t>
  </si>
  <si>
    <t>2994</t>
  </si>
  <si>
    <t>2939</t>
  </si>
  <si>
    <t>2968</t>
  </si>
  <si>
    <t>2849</t>
  </si>
  <si>
    <t>2877</t>
  </si>
  <si>
    <t>2827</t>
  </si>
  <si>
    <t>2829</t>
  </si>
  <si>
    <t>2830</t>
  </si>
  <si>
    <t>2398</t>
  </si>
  <si>
    <t>2348</t>
  </si>
  <si>
    <t>2349</t>
  </si>
  <si>
    <t>2255</t>
  </si>
  <si>
    <t>2198</t>
  </si>
  <si>
    <t>2199</t>
  </si>
  <si>
    <t>1320</t>
  </si>
  <si>
    <t>1284</t>
  </si>
  <si>
    <t>1326</t>
  </si>
  <si>
    <t>1285</t>
  </si>
  <si>
    <t>1246</t>
  </si>
  <si>
    <t>1187</t>
  </si>
  <si>
    <t>737</t>
  </si>
  <si>
    <t>713</t>
  </si>
  <si>
    <t>689</t>
  </si>
  <si>
    <t>220</t>
  </si>
  <si>
    <t>7711</t>
  </si>
  <si>
    <t>7712</t>
  </si>
  <si>
    <t>7720</t>
  </si>
  <si>
    <t>7535</t>
  </si>
  <si>
    <t>7595</t>
  </si>
  <si>
    <t>7538</t>
  </si>
  <si>
    <t>7402</t>
  </si>
  <si>
    <t>7202</t>
  </si>
  <si>
    <t>7151</t>
  </si>
  <si>
    <t>https://www.regione.lombardia.it/wps/portal/istituzionale/HP/istituzione/Giunta/sedute-delibere-giunta-regionale/DettaglioDelibere/delibera-5632-legislatura-12</t>
  </si>
  <si>
    <t>https://www.regione.lombardia.it/wps/portal/istituzionale/HP/istituzione/Giunta/sedute-delibere-giunta-regionale/DettaglioDelibere/delibera-5775-legislatura-12</t>
  </si>
  <si>
    <t>https://www.regione.lombardia.it/wps/portal/istituzionale/HP/istituzione/Giunta/sedute-delibere-giunta-regionale/DettaglioDelibere/delibera-5805-legislatura-12</t>
  </si>
  <si>
    <t>https://www.regione.lombardia.it/wps/portal/istituzionale/HP/istituzione/Giunta/sedute-delibere-giunta-regionale/DettaglioDelibere/delibera-5417-legislatura-12</t>
  </si>
  <si>
    <t>https://www.regione.lombardia.it/wps/portal/istituzionale/HP/istituzione/Giunta/sedute-delibere-giunta-regionale/DettaglioDelibere/delibera-5436-legislatura-12</t>
  </si>
  <si>
    <t>https://www.regione.lombardia.it/wps/portal/istituzionale/HP/istituzione/Giunta/sedute-delibere-giunta-regionale/DettaglioDelibere/delibera-5430-legislatura-12</t>
  </si>
  <si>
    <t>https://www.regione.lombardia.it/wps/portal/istituzionale/HP/istituzione/Giunta/sedute-delibere-giunta-regionale/DettaglioDelibere/delibera-4917-legislatura-12</t>
  </si>
  <si>
    <t>https://www.regione.lombardia.it/wps/portal/istituzionale/HP/istituzione/Giunta/sedute-delibere-giunta-regionale/DettaglioDelibere/delibera-4839-legislatura-12</t>
  </si>
  <si>
    <t>https://www.regione.lombardia.it/wps/portal/istituzionale/HP/istituzione/Giunta/sedute-delibere-giunta-regionale/DettaglioDelibere/delibera-4648-legislatura-12</t>
  </si>
  <si>
    <t>https://www.regione.lombardia.it/wps/portal/istituzionale/HP/istituzione/Giunta/sedute-delibere-giunta-regionale/DettaglioDelibere/delibera-4452-legislatura-12</t>
  </si>
  <si>
    <t>https://www.regione.lombardia.it/wps/portal/istituzionale/HP/istituzione/Giunta/sedute-delibere-giunta-regionale/DettaglioDelibere/delibera-4404-legislatura-12</t>
  </si>
  <si>
    <t>https://www.regione.lombardia.it/wps/portal/istituzionale/HP/istituzione/Giunta/sedute-delibere-giunta-regionale/DettaglioDelibere/delibera-4405-legislatura-12</t>
  </si>
  <si>
    <t>https://www.regione.lombardia.it/wps/portal/istituzionale/HP/istituzione/Giunta/sedute-delibere-giunta-regionale/DettaglioDelibere/delibera-4262-legislatura-12</t>
  </si>
  <si>
    <t>https://www.regione.lombardia.it/wps/portal/istituzionale/HP/istituzione/Giunta/sedute-delibere-giunta-regionale/DettaglioDelibere/delibera-3960-legislatura-12</t>
  </si>
  <si>
    <t>https://www.regione.lombardia.it/wps/portal/istituzionale/HP/istituzione/Giunta/sedute-delibere-giunta-regionale/DettaglioDelibere/delibera-3764-legislatura-12</t>
  </si>
  <si>
    <t>https://www.regione.lombardia.it/wps/portal/istituzionale/HP/istituzione/Giunta/sedute-delibere-giunta-regionale/DettaglioDelibere/delibera-3765-legislatura-12</t>
  </si>
  <si>
    <t>https://www.regione.lombardia.it/wps/portal/istituzionale/HP/istituzione/Giunta/sedute-delibere-giunta-regionale/DettaglioDelibere/delibera-3756-legislatura-12</t>
  </si>
  <si>
    <t>https://www.regione.lombardia.it/wps/portal/istituzionale/HP/istituzione/Giunta/sedute-delibere-giunta-regionale/DettaglioDelibere/delibera-3741-legislatura-12</t>
  </si>
  <si>
    <t>https://www.regione.lombardia.it/wps/portal/istituzionale/HP/istituzione/Giunta/sedute-delibere-giunta-regionale/DettaglioDelibere/delibera-3704-legislatura-12</t>
  </si>
  <si>
    <t>https://www.regione.lombardia.it/wps/portal/istituzionale/HP/istituzione/Giunta/sedute-delibere-giunta-regionale/DettaglioDelibere/delibera-3638-legislatura-12</t>
  </si>
  <si>
    <t>https://www.regione.lombardia.it/wps/portal/istituzionale/HP/istituzione/Giunta/sedute-delibere-giunta-regionale/DettaglioDelibere/delibera-3614-legislatura-12</t>
  </si>
  <si>
    <t>https://www.regione.lombardia.it/wps/portal/istituzionale/HP/istituzione/Giunta/sedute-delibere-giunta-regionale/DettaglioDelibere/delibera-2994-legislatura-12</t>
  </si>
  <si>
    <t>https://www.regione.lombardia.it/wps/portal/istituzionale/HP/istituzione/Giunta/sedute-delibere-giunta-regionale/DettaglioDelibere/delibera-2939-legislatura-12</t>
  </si>
  <si>
    <t>https://www.regione.lombardia.it/wps/portal/istituzionale/HP/istituzione/Giunta/sedute-delibere-giunta-regionale/DettaglioDelibere/delibera-2968-legislatura-12</t>
  </si>
  <si>
    <t>https://www.regione.lombardia.it/wps/portal/istituzionale/HP/istituzione/Giunta/sedute-delibere-giunta-regionale/DettaglioDelibere/delibera-2849-legislatura-12</t>
  </si>
  <si>
    <t>https://www.regione.lombardia.it/wps/portal/istituzionale/HP/istituzione/Giunta/sedute-delibere-giunta-regionale/DettaglioDelibere/delibera-2877-legislatura-12</t>
  </si>
  <si>
    <t>https://www.regione.lombardia.it/wps/portal/istituzionale/HP/istituzione/Giunta/sedute-delibere-giunta-regionale/DettaglioDelibere/delibera-2827-legislatura-12</t>
  </si>
  <si>
    <t>https://www.regione.lombardia.it/wps/portal/istituzionale/HP/istituzione/Giunta/sedute-delibere-giunta-regionale/DettaglioDelibere/delibera-2829-legislatura-12</t>
  </si>
  <si>
    <t>https://www.regione.lombardia.it/wps/portal/istituzionale/HP/istituzione/Giunta/sedute-delibere-giunta-regionale/DettaglioDelibere/delibera-2830-legislatura-12</t>
  </si>
  <si>
    <t>https://www.regione.lombardia.it/wps/portal/istituzionale/HP/istituzione/Giunta/sedute-delibere-giunta-regionale/DettaglioDelibere/delibera-2398-legislatura-12</t>
  </si>
  <si>
    <t>https://www.regione.lombardia.it/wps/portal/istituzionale/HP/istituzione/Giunta/sedute-delibere-giunta-regionale/DettaglioDelibere/delibera-2348-legislatura-12</t>
  </si>
  <si>
    <t>https://www.regione.lombardia.it/wps/portal/istituzionale/HP/istituzione/Giunta/sedute-delibere-giunta-regionale/DettaglioDelibere/delibera-2349-legislatura-12</t>
  </si>
  <si>
    <t>https://www.regione.lombardia.it/wps/portal/istituzionale/HP/istituzione/Giunta/sedute-delibere-giunta-regionale/DettaglioDelibere/delibera-2198-legislatura-12</t>
  </si>
  <si>
    <t>https://www.regione.lombardia.it/wps/portal/istituzionale/HP/istituzione/Giunta/sedute-delibere-giunta-regionale/DettaglioDelibere/delibera-2199-legislatura-12</t>
  </si>
  <si>
    <t>https://www.regione.lombardia.it/wps/portal/istituzionale/HP/istituzione/Giunta/sedute-delibere-giunta-regionale/DettaglioDelibere/delibera-1320-legislatura-12</t>
  </si>
  <si>
    <t>https://www.regione.lombardia.it/wps/portal/istituzionale/HP/istituzione/Giunta/sedute-delibere-giunta-regionale/DettaglioDelibere/delibera-1284-legislatura-12</t>
  </si>
  <si>
    <t>https://www.regione.lombardia.it/wps/portal/istituzionale/HP/istituzione/Giunta/sedute-delibere-giunta-regionale/DettaglioDelibere/delibera-1326-legislatura-12</t>
  </si>
  <si>
    <t>https://www.regione.lombardia.it/wps/portal/istituzionale/HP/istituzione/Giunta/sedute-delibere-giunta-regionale/DettaglioDelibere/delibera-1285-legislatura-12</t>
  </si>
  <si>
    <t>https://www.regione.lombardia.it/wps/portal/istituzionale/HP/istituzione/Giunta/sedute-delibere-giunta-regionale/DettaglioDelibere/delibera-1246-legislatura-12</t>
  </si>
  <si>
    <t>https://www.regione.lombardia.it/wps/portal/istituzionale/HP/istituzione/Giunta/sedute-delibere-giunta-regionale/DettaglioDelibere/delibera-1187-legislatura-12</t>
  </si>
  <si>
    <t>https://www.regione.lombardia.it/wps/portal/istituzionale/HP/istituzione/Giunta/sedute-delibere-giunta-regionale/DettaglioDelibere/delibera-986-legislatura-12</t>
  </si>
  <si>
    <t>https://www.regione.lombardia.it/wps/portal/istituzionale/HP/istituzione/Giunta/sedute-delibere-giunta-regionale/DettaglioDelibere/delibera-803-legislatura-12</t>
  </si>
  <si>
    <t>https://www.regione.lombardia.it/wps/portal/istituzionale/HP/istituzione/Giunta/sedute-delibere-giunta-regionale/DettaglioDelibere/delibera-737-legislatura-12</t>
  </si>
  <si>
    <t>https://www.regione.lombardia.it/wps/portal/istituzionale/HP/istituzione/Giunta/sedute-delibere-giunta-regionale/DettaglioDelibere/delibera-713-legislatura-12</t>
  </si>
  <si>
    <t>https://www.regione.lombardia.it/wps/portal/istituzionale/HP/istituzione/Giunta/sedute-delibere-giunta-regionale/DettaglioDelibere/delibera-689-legislatura-12</t>
  </si>
  <si>
    <t>https://www.regione.lombardia.it/wps/portal/istituzionale/HP/istituzione/Giunta/sedute-delibere-giunta-regionale/DettaglioDelibere/delibera-220-legislatura-12</t>
  </si>
  <si>
    <t>https://www.regione.lombardia.it/wps/portal/istituzionale/HP/istituzione/Giunta/sedute-delibere-giunta-regionale/DettaglioDelibere/delibera-7711-legislatura-11</t>
  </si>
  <si>
    <t>https://www.regione.lombardia.it/wps/portal/istituzionale/HP/istituzione/Giunta/sedute-delibere-giunta-regionale/DettaglioDelibere/delibera-7712-legislatura-11</t>
  </si>
  <si>
    <t>https://www.regione.lombardia.it/wps/portal/istituzionale/HP/istituzione/Giunta/sedute-delibere-giunta-regionale/DettaglioDelibere/delibera-7720-legislatura-11</t>
  </si>
  <si>
    <t>https://www.regione.lombardia.it/wps/portal/istituzionale/HP/istituzione/Giunta/sedute-delibere-giunta-regionale/DettaglioDelibere/delibera-7535-legislatura-11</t>
  </si>
  <si>
    <t>https://www.regione.lombardia.it/wps/portal/istituzionale/HP/istituzione/Giunta/sedute-delibere-giunta-regionale/DettaglioDelibere/delibera-7595-legislatura-11</t>
  </si>
  <si>
    <t>https://www.regione.lombardia.it/wps/portal/istituzionale/HP/istituzione/Giunta/sedute-delibere-giunta-regionale/DettaglioDelibere/delibera-7402-legislatura-11</t>
  </si>
  <si>
    <t>https://www.regione.lombardia.it/wps/portal/istituzionale/HP/istituzione/Giunta/sedute-delibere-giunta-regionale/DettaglioDelibere/delibera-7202-legislatura-11</t>
  </si>
  <si>
    <t>https://www.regione.lombardia.it/wps/portal/istituzionale/HP/istituzione/Giunta/sedute-delibere-giunta-regionale/DettaglioDelibere/delibera-7151-legislatura-11</t>
  </si>
  <si>
    <t>26/05/2025</t>
  </si>
  <si>
    <t>Regione Lombardia</t>
  </si>
  <si>
    <t>Regione
Lombardia</t>
  </si>
  <si>
    <t>Regione 
Lombardia</t>
  </si>
  <si>
    <t>1</t>
  </si>
  <si>
    <t>2</t>
  </si>
  <si>
    <t>7</t>
  </si>
  <si>
    <t>Un’Europa più competitiva e intelligente</t>
  </si>
  <si>
    <t>2.9</t>
  </si>
  <si>
    <t>1.4.1</t>
  </si>
  <si>
    <t>2.6.1</t>
  </si>
  <si>
    <t>1.3.3</t>
  </si>
  <si>
    <t>1.1.2</t>
  </si>
  <si>
    <t>2.1.4</t>
  </si>
  <si>
    <t>2.6.2</t>
  </si>
  <si>
    <t>2.2.1</t>
  </si>
  <si>
    <t>2.1.3</t>
  </si>
  <si>
    <t>1.1.3</t>
  </si>
  <si>
    <t>1.3.1</t>
  </si>
  <si>
    <t>1.3.2</t>
  </si>
  <si>
    <t>1.2.1</t>
  </si>
  <si>
    <t>2.2.2</t>
  </si>
  <si>
    <t>1.2.3</t>
  </si>
  <si>
    <t>2.1.1</t>
  </si>
  <si>
    <t>2.8.1</t>
  </si>
  <si>
    <t>1.2.2</t>
  </si>
  <si>
    <t>1.1.4</t>
  </si>
  <si>
    <t>1.1.1</t>
  </si>
  <si>
    <t>2.9.2</t>
  </si>
  <si>
    <t>2.1.2</t>
  </si>
  <si>
    <t>2.9.1</t>
  </si>
  <si>
    <t>Sostegno all’accelerazione del processo di trasformazione digitale dei servizi pubblici erogati dalla Pubblica Amministrazione</t>
  </si>
  <si>
    <t>Sostegno all’efficientamento energetico degli edifici e/o impianti produttivi delle imprese</t>
  </si>
  <si>
    <t>Sviluppo delle tecnologie pulite da parte delle PMI e delle Grandi imprese, anche in partenariato</t>
  </si>
  <si>
    <t>Sostegno all’adozione di modelli di produzione sostenibile</t>
  </si>
  <si>
    <t>Sostegno agli investimenti delle PMI</t>
  </si>
  <si>
    <t>Sostegno ad azioni di simbiosi industriale, prevenzione produzione rifiuti, riciclaggio e riutilizzo per la chiusura del ciclo</t>
  </si>
  <si>
    <t>Incremento della produzione di energia da fonti rinnovabili</t>
  </si>
  <si>
    <t>Sostegno al trasferimento tecnologico tra mondo della ricerca e delle imprese lombarde</t>
  </si>
  <si>
    <t>Sostegno allo sviluppo delle competenze per la transizione industriale e la sostenibilità delle imprese</t>
  </si>
  <si>
    <t>Sostegno all’accesso al credito</t>
  </si>
  <si>
    <t>Sostegno alla diffusione delle comunità energetiche</t>
  </si>
  <si>
    <t>Sostegno a interventi di ristrutturazione e riqualificazione per l’efficientamento energetico di strutture e impianti pubblici</t>
  </si>
  <si>
    <t>Digitalizzare e valorizzare il patrimonio AESS, rendendolo accessibile tramite portale multimediale e narrazioni innovative.</t>
  </si>
  <si>
    <t>Ridurre la dotazione della misura per liberare risorse PR FESR destinate alla priorità Housing nella riprogrammazione MTR.</t>
  </si>
  <si>
    <t>Incrementare la dotazione del bando per finanziare tutti i progetti ammissibili e contribuire agli obiettivi STEP dell’Asse 7.</t>
  </si>
  <si>
    <t>sviluppo delle competenze interne alle imprese e lo sviluppo delle competenze degli imprenditori per la transizione industriale e la sostenibilità delle imprese.</t>
  </si>
  <si>
    <t>Transizione delle MPMI lombarde attive nella filiera dell’edilizia verso lo sviluppo di processi produttivi ispirati a principi di circolarità e sostenibilità.</t>
  </si>
  <si>
    <t>Crescita e all’innovazione, anche in ottica di sostenibilità ambientale, del settore
culturale e creativo e degli Istituti e luoghi della cultura lombardi</t>
  </si>
  <si>
    <t>Sviluppo di progetti innovativi da parte delle AFAM lombarde per sviluppare e potenziare le attività didattiche, culturali e creative.</t>
  </si>
  <si>
    <t>L’iniziativa sostiene interventi di implementazione di sistemi di teleriscaldamento o teleraffrescamento efficienti, o di estensione delle reti di distribuzione a questi correlati sul territorio regionale, nonché per contenere le emissioni nelle operazioni di climatizzazione degli edifici.</t>
  </si>
  <si>
    <t>Sostegno alla realizzazione di produzioni audiovisive e cinematografiche in Lombardia per rafforzare la competitività delle imprese, favorire l’attrazione di investimenti e promuovere la conoscenza del patrimonio regionale.</t>
  </si>
  <si>
    <t>Promozione di azioni di simbiosi industriale, prevenzione della produzione dei rifiuti alimentari (art. 183, lett. d-bis) del d.lgs. 152/06 e s.m.i.), ottimizzazioni in ambito di sostenibilità di lavorazione e consumo di alimenti e azioni per la riduzione dello spreco alimentare e riciclaggio.</t>
  </si>
  <si>
    <t>L’iniziativa intende finanziare interventi coerenti con la linea di
finanziamento PR FESR 2021-2027 Azione 2.2.1 al fine di sostenere nuovi
sistemi di teleriscaldamento e raffrescamento alimentati al 100% da fonti
rinnovabili e/o calore di scarto sul territorio regionale.</t>
  </si>
  <si>
    <t>Promozioni di azioni di simbiosi industriale, prevenzione della produzione rifiuti, riciclaggio e valorizzazione dei materiali nelle filiere della costruzione e demolizione e delle bonifiche di siti contaminati.</t>
  </si>
  <si>
    <t>Sostenere nterventi di adeguamento e/o rinnovo degli impianti produttivi (eventualmente combinati con il ricorso ad energie rinnovabili) finalizzati alla riduzione dell’impatto ambientale.</t>
  </si>
  <si>
    <t>Progetti di ricerca e sviluppo, propedeutici all’innovazione del settore tessile, moda e accessorio, quale elemento essenziale per la competitività. In particolare, interviene a supporto dello sviluppo di fattori abilitanti per rafforzare la capacità innovativa del territorio e gli asset dedicati alla ricerca</t>
  </si>
  <si>
    <t>Promuove gli investimenti delle strutture ricettive per
lo sviluppo competitivo e per la progettazione di offerte
innovative.</t>
  </si>
  <si>
    <t>Sostenere gli investimenti in infrastrutture di ricerca delle università lombarde quali fattori abilitanti di interesse regionale e con impatto sull’ecosistema dell’innovazione lombardo.</t>
  </si>
  <si>
    <t>Consolidare il posizionamento delle MPMI sul mercato internazionale sostenendo la partecipazione in forma aggregata alle manifestazioni fieristiche di livello internazionale.</t>
  </si>
  <si>
    <t>Favorire l’accesso al capitale di rischio per le imprese innovative, in particolare start-up e scale-up, nell’ambito dello sviluppo delle tecnologie critiche digitali, deep tech e biotecnologie (Azione 1.6.2), nonchè nell’ambito delle tecnologie rinnovabili, pulite ed efficienti (Azione 2.9.2).</t>
  </si>
  <si>
    <t>Promuovere lo sviluppo o la fabbricazione di tecnologie critiche, così come definite dal Reg. UE 2024/795, da parte delle piccole, medie e grandi imprese lombarde, in forma singola o aggregata, per conseguire la riduzione delle dipendenze strategiche da materie prime critiche ed una migliore gestione dei rifiuti nelle filiere dei RAEE e delle batterie e del fosforo</t>
  </si>
  <si>
    <t>Sostenere gli investimenti di progetti complessi di Sviluppo Sperimentale eventualmente abbinato a Ricerca Industriale realizzati in collaborazione tra grandi imprese e PMI, comprese le start-up e PMI innovative, per lo sviluppo di tecnologie critiche</t>
  </si>
  <si>
    <t>Promuovere la riqualificazione energetica profonda e il miglioramento della
sostenibilità e della resilienza agli effetti dei cambiamenti climatici di fabbricati
esistenti, di proprietà esclusiva degli Enti beneficiar</t>
  </si>
  <si>
    <t>Supportare le imprese nella definizione ed implementazione di un Piano d’azione per l'Internazionalizzazione</t>
  </si>
  <si>
    <t>Sostenere percorsi formazione specialistica nelle PMI lombarde appartenenti ad un raggruppamento, nelle aree della specializzazione intelligente, transizione industriale, imprenditorialità.</t>
  </si>
  <si>
    <t>Promuovere il trasferimento tecnologico incentivando e consolidando la collaborazione tra PMI e Organismi di ricerca</t>
  </si>
  <si>
    <t>Sostenere le PMI lombarde che hanno intrapreso o stanno per intraprendere un percorso di patrimonializzazione mediante la quotazione sui sistemi multilaterali di negoziazione/MTF, cd “Borsa”</t>
  </si>
  <si>
    <t>Valorizzare la fruizione dell’Archivio di Etnografia e Storia Sociale attraverso l’incremento della digitalizzazione dei fondi e delle collezioni</t>
  </si>
  <si>
    <t>Finanziare interventi di realizzazione di impianti di produzione di energia da fonti rinnovabili e sistemi di accumulo su edifici pubblici di proprietà di soggetti pubblici e a servizio di Comunità Energetiche Rinnovabili (CER)</t>
  </si>
  <si>
    <t>Sostenere lo sviluppo delle competenze per la transizione industriale promuovendo l’acquisizione di competenze, l'orientamento dei lavoratori,la formazione degli imprenditori.</t>
  </si>
  <si>
    <t xml:space="preserve">Sostenere l'utilizzo razionale delle risorse per l'efficientamento dei processi produttivi </t>
  </si>
  <si>
    <t>Consolidare il posizionamento delle MPMI sul mercato internazionale sostenendo la partecipazione alle manifestazioni fieristiche di livello internazionale che si svolgono in Lombardia.</t>
  </si>
  <si>
    <t>Promuovere investimenti per interventi di innovazione tecnologica degli impianti e delle attrezzature, anche nell’ottica di favorire la riduzione dell’impatto ambientale.</t>
  </si>
  <si>
    <t>Incrementare la consapevolezza delle imprese dei propri punti di forza e debolezza e ad elaborare e realizzare un progetto di miglioramento del posizionamento digitale coerente con le esigenze di sviluppo.</t>
  </si>
  <si>
    <t>Avviare un percorso amministrativo per definire una Misura di sostegno del trasferimento tecnologico dedicata a supportare efficacemente gli IRCCS lombardi.</t>
  </si>
  <si>
    <t>Sostenere investimenti di progetti complessi di ricerca industriale e sviluppo
sperimentale realizzati con collaborazione tra PMI, grandi imprese ed organismi di ricerca.</t>
  </si>
  <si>
    <t>Raccolta dei fabbisogni prioritari di efficientamento energetico del patrimonio edilizio scolastico</t>
  </si>
  <si>
    <t>L’iniziativa mira a supportare gli investimenti per
incrementare la qualità, l’efficienza e la copertura della
mobilità attiva e dei trasporti pubblici, migliorando la
sicurezza e l’affidabilità del servizio e disincentivando
l’utilizzo dei mezzi privati, anche nelle aree periferiche, con
l’obiettivo di ottimizzare i tempi di percorrenza e favorendo
quindi l’accessibilità alle città.
La finalità degli interventi sarà quindi quella di soddisfare, in
maniera organica e condivisa, i seguenti obiettivi
programmatici per il miglioramento della mobilità urbana
degli ambiti su cui insistono gli interventi in termini di:
• livello di connettività ciclo-pedonale per le principali
direttrici di collegamento fra la stazione e le polarità del
territorio;
• livello di connettività dell’offerta multimodale e del
sistema complessivo di accessibilità alla stazione, che ne
rafforzi il ruolo di centralità rispetto ad una rete di mobilità
resa complessivamente più efficace, che incentivi gli
spostamenti sul territorio con mezzi pubblici e/o condivisi,
anche in chiave di sostenibilità ambientale.</t>
  </si>
  <si>
    <t>La misura intende promuovere azioni di economia circolare da parte degli Enti Locali con contributo fino al 100% sotto forma di sovvenzione a fondo perduto</t>
  </si>
  <si>
    <t>La misura intende agevolare e sostenere l’accesso a forme di
credito alternativo da parte delle filiere lombarde finalizzato
alla realizzazione di progetti di filiera nei seguenti ambiti:
− sostegno al rafforzamento delle reti e delle aggregazioni di
imprese;
− sostegno all’adozione di modelli di produzione sostenibile.</t>
  </si>
  <si>
    <t>semplificare l’accesso ai servizi digitali di Regione Lombardia da parte di cittadini, imprese ed Enti Locali. Nello specifico, l’obiettivo primario riguarda la messa a disposizione delle funzionalità di Citizen Relationship Management e di Business Process Management.</t>
  </si>
  <si>
    <t>La misura intende promuovere azioni di economia circolare
da parte delle PMI lombarde per conseguire la riduzione ed
una migliore gestione dei rifiuti delle filiere delle plastiche e del
tessile in coerenza con le indicazioni del vigente Programma
Regionale di Gestione dei Rifiuti e degli sviluppi di specifici
progetti svolti nell’ambito della programmazione comunitaria
sulle tematiche dell’economia circolare, quali il progetto
Interreg Europe Plasteco.</t>
  </si>
  <si>
    <t>Sviluppare una infrastruttura regionale per facilitare l’accesso e l’analisi del proprio patrimonio informativo consentendone la promozione e la condivisione con diverse tipologie di stakeholder</t>
  </si>
  <si>
    <t xml:space="preserve">Supportare i Luoghi della Cultura, quali musei, ecomusei, raccolte museali, siti Unesco,
siti archeologici, biblioteche, archivi e sistemi bibliotecari (di seguito, i “LdC”), nel
percorso di ripensamento delle proprie attività e del proprio funzionamento,
sostenendo parallelamente il mondo delle PMI culturali e creative. </t>
  </si>
  <si>
    <t>Rafforzamento delle filiere
produttive e degli ecosistemi industriali, strutturando l’agevolazione come segue:
 per la dotazione di risorse sull’azione 1.3.4. con un finanziamento a tasso
agevolato combinato con un contributo a fondo perduto;
 per la dotazione di risorse sull’azione 1.1.1. con un contributo a fondo perduto
per le grandi imprese della filiera che svolgono attività di sviluppo sperimentale;</t>
  </si>
  <si>
    <t>Sostenere le micro, piccole e medie imprese (PMI)
lombarde e i liberi professionisti nell’ottenimento di nuovi brevetti
europei e internazionali o estensioni degli stessi a livello europeo o
internazionale relativamente a invenzioni industriali</t>
  </si>
  <si>
    <t>Favorire la promozione dello start-up di impresa, con particolare riferimento alla
nascita e allo sviluppo delle start up con il coinvolgimento diretto degli
Operatori del Microcredito</t>
  </si>
  <si>
    <t>Sostenere gli investimenti in ricerca industriale e sviluppo sperimentale da parte delle PMI lombarde al fine di promuovere l’innovazione tecnologica e digitale delle imprese attraverso la progettazione, la sperimentazione e l’adozione di innovazioni (di prodotto e/o di processo) dei processi produttivi aziendali nelle aree strategiche di Regione Lombardia, in grado di mantenere e migliorare la competitività del tessuto imprenditoriale lombardo.</t>
  </si>
  <si>
    <t>Sostegno e consolidamento di una rete regionale
di acceleratori della moda e del design, composta di soggetti
specializzati in percorsi di accompagnamento e accelerazione delle PMI dei due settori.
La finalità è sostenere la trasformazione delle PMI artigiane</t>
  </si>
  <si>
    <t>Riqualificazione energetica profonda e il miglioramento della sostenibilità e della resilienza agli effetti dei cambiamenti climatici di fabbricati esistenti , di proprietà esclusiva degli Enti beneficiari e sui quali siano già programmati interventi di manutenzione straordinaria, restauro o
ristrutturazione edilizia.</t>
  </si>
  <si>
    <t>Raccolta delle proposte di progettualità presenti sul territorio per la definizione di successive misure di incentivazione alla realizzazione di sistemi di produzione di energia da fonti rinnovabili finalizzati all’autoconsumo individuale anche a distanza o all’autoconsumo collettivo, a servizio del patrimonio edilizio pubblico.</t>
  </si>
  <si>
    <t xml:space="preserve">Sovvenzioni per la riqualificazione energetica del patrimonio edilizio degli enti locali destinato alle finalità istituzionali per conseguire la riduzione delle emissioni di CO2, la contrazione dei consumi energetici e dei relativi costi. </t>
  </si>
  <si>
    <t>Erogazione di un voucher formativo che consente ai lavoratori di partecipare ai corsi di formazione selezionabili dal Catalogo competenze per la transizione industriale e la sostenibilità delle imprese.</t>
  </si>
  <si>
    <t>Agevolare l’attivazione di investimenti dedicati all’efficientamento energetico degli impianti produttivi delle imprese per favorire la riduzione dell’impatto ambientale dei propri sistemi produttivi, sia attraverso la riduzione dei consumi energetici che attraverso il recupero di energia e/o la cattura dei gas serra dai cicli produttivi.</t>
  </si>
  <si>
    <t>Agevolare l’attivazione di investimenti delle PMI e delle imprese a media capitalizzazione (MidCap)1 per favorire il rafforzamento della loro flessibilità produttiva ed organizzativa, anche in ottica di crescita dimensionale, e il potenziamento della relativa resilienza agli shock endogeni ed esogeni, con particolare riferimento al ricorso alle nuove tecnologie digitali.</t>
  </si>
  <si>
    <t>Promuovere gli investimenti per lo sviluppo
competitivo delle imprese turistiche e per la progettazione di offerte
innovative anche in ottica di sostenibilità ambientale, oltre che alla luce
della crisi innescatasi a seguito del conflitto russo-ucraino e della crisi
energetica</t>
  </si>
  <si>
    <t>Sostenere l’accesso al capitale di rischio (equity) attraverso interventi di Venture Capital (di seguito VC) a favore di start-up e scale-up deep tech, favorendo lo sviluppo del mercato di capitale di rischio e attirando altri investimenti in capitale di rischio nelle imprese attraverso un approccio di partenariato con investitori privati.
L’iniziativa si rivolge in via prioritaria a start-up deep tech, ad esclusione delle fasi di pree-seed e seed.</t>
  </si>
  <si>
    <t>Sostenere l’internazionalizzazione delle PMI lombarde, consentendo una crescita di competitività e contribuendo alla valorizzazione delle eccellenze e delle filiere, anche alla luce della crisi innescatasi a seguito dell’aggressione della Russia contro l’Ucraina</t>
  </si>
  <si>
    <t>Mantenere e migliorare la competitività del tessuto imprenditoriale lombardo attraverso il sostegno agli investimenti in ricerca industriale, sviluppo sperimentale e innovazione di processo (anche digitale)</t>
  </si>
  <si>
    <t>Enti regionali / società in house</t>
  </si>
  <si>
    <t>Micro, Piccole, Medie e Grandi imprese</t>
  </si>
  <si>
    <t>Micro, Piccole, Medie e Grandi imprese, partenariati</t>
  </si>
  <si>
    <t>PMI</t>
  </si>
  <si>
    <t>MPMI</t>
  </si>
  <si>
    <t>AFAM</t>
  </si>
  <si>
    <t>Operatori dei servizi di teleriscaldamento.</t>
  </si>
  <si>
    <t>PMI con sede in Lombardia</t>
  </si>
  <si>
    <t>Partenariati 3-6 imprese di cui almeno una PM</t>
  </si>
  <si>
    <t>Università</t>
  </si>
  <si>
    <t>Raggruppamenti di PMI</t>
  </si>
  <si>
    <t>PMI e grandi imprese</t>
  </si>
  <si>
    <t>Grandi, piccole e medie imprese in forma singola o aggregata</t>
  </si>
  <si>
    <t>Partenariati di imprese composti da piccole o medie imprese in collaborazione con grandi imprese.</t>
  </si>
  <si>
    <t>Enti locali della Lombardia e soggetti pubblici ISTAt;  ALER e comuni delle prime cinque classi di fabbisogno PRERP 2014-2016</t>
  </si>
  <si>
    <t>ARIA S.p.A.</t>
  </si>
  <si>
    <t>Enti Locali della Lombardia con popolazione superiore a 5000 abitanti
e Soggetti pubblici presenti nell’elenco delle Amministrazioni pubbliche
annualmente pubblicato dall'ISTAT in qualità di membri di una
Comunità Energetica costituita o da costituire.</t>
  </si>
  <si>
    <t>MPMI con sede in Lombardia.</t>
  </si>
  <si>
    <t>Microimprese</t>
  </si>
  <si>
    <t xml:space="preserve">IRCCS </t>
  </si>
  <si>
    <t>Partenariati di imprese (Piccole e Medie Imprese - PMI, grandi imprese) e organismi di ricerca e diffusione della conoscenza (di seguito Organismi di Ricerca - OdR) pubblici e privati, ivi comprese Università, istituti di ricerca e IRCCS.</t>
  </si>
  <si>
    <t xml:space="preserve">Università </t>
  </si>
  <si>
    <t>Province lombarde e Città metropolitana di Milano</t>
  </si>
  <si>
    <t xml:space="preserve">RFI (Rete Ferroviaria Italiana) e i Comuni per le Stazioni degli ambiti di intervento rispettivamente ammissibili. </t>
  </si>
  <si>
    <t>EE.LL. del territorio lombardo</t>
  </si>
  <si>
    <t>Filiere, intese
come aggregazione di PMI (ad esclusione delle
microimprese)1 che presentino, attraverso l’impresa capofila
(di seguito Capofila), un progetto di filiera (come di seguito
definito) con ricadute positive sulla filiera e che preveda
l’emissione di minibond da parte di almeno tre di esse (di
seguito imprese emittenti).</t>
  </si>
  <si>
    <t>PMI come definite dall'Allegato 1 del
Regolamento U.E. 651/2014 e ss.mm. regolarmente costituite, iscritte ed attive nel
Registro delle Imprese, che presentino progetti, in forma singola o in
aggregazione, nell’ambito di una sede operativa
ubicata sul territorio lombardo.</t>
  </si>
  <si>
    <t>MPMI, MidCap, Grandi Imprese</t>
  </si>
  <si>
    <t xml:space="preserve">ALER e i Comuni appartenenti alle prime cinque classi di fabbisogno
</t>
  </si>
  <si>
    <t>ALER e altri Enti pubblici proprietari esclusivi di fabbricati destinati a Servizi Abitativi Pubblici (SAP)</t>
  </si>
  <si>
    <t xml:space="preserve">Enti Locali della Lombardia, enti gestori dei parchi regionali. </t>
  </si>
  <si>
    <t>Beneficiari delle agevolazioni 1.3.1 - 1.3.2 - 1.3.3 - 1.3.4 - 2.1.3 - 2.6.1 - 2.6.2</t>
  </si>
  <si>
    <t xml:space="preserve">PMI </t>
  </si>
  <si>
    <t>PMI e MidCap</t>
  </si>
  <si>
    <t>Gestori di fondi di Venture Capital FIA o FIA UE.</t>
  </si>
  <si>
    <t>n.a.</t>
  </si>
  <si>
    <t>Primo semestre 2026</t>
  </si>
  <si>
    <t>12/12/2025</t>
  </si>
  <si>
    <t>11/11/2025</t>
  </si>
  <si>
    <t>15/10/2025</t>
  </si>
  <si>
    <t>02/12/2025</t>
  </si>
  <si>
    <t>30/09/2025</t>
  </si>
  <si>
    <t>16/09/2025</t>
  </si>
  <si>
    <t>14/07/2025</t>
  </si>
  <si>
    <t>21/07/2025</t>
  </si>
  <si>
    <t>26/08/2025</t>
  </si>
  <si>
    <t>06/05/2025</t>
  </si>
  <si>
    <t>27/01/2025</t>
  </si>
  <si>
    <t>17/06/2025</t>
  </si>
  <si>
    <t>28/02/2025</t>
  </si>
  <si>
    <t>12/05/2025</t>
  </si>
  <si>
    <t>03/06/2025</t>
  </si>
  <si>
    <t>08/04/2025</t>
  </si>
  <si>
    <t>30/06/2026</t>
  </si>
  <si>
    <t>16/01/2025</t>
  </si>
  <si>
    <t>Affidamento in-house</t>
  </si>
  <si>
    <t>08/01/2025</t>
  </si>
  <si>
    <t>15/01/2025</t>
  </si>
  <si>
    <t>03/12/2024</t>
  </si>
  <si>
    <t>31/07/2024</t>
  </si>
  <si>
    <t>06/11/2024</t>
  </si>
  <si>
    <t>03/09/2024</t>
  </si>
  <si>
    <t>08/07/2024</t>
  </si>
  <si>
    <t xml:space="preserve">08/10/2024
</t>
  </si>
  <si>
    <t>04/07/2024</t>
  </si>
  <si>
    <t>14/01/2024</t>
  </si>
  <si>
    <t xml:space="preserve"> 03/09/2024</t>
  </si>
  <si>
    <t>01/10/2024</t>
  </si>
  <si>
    <t>07/05/2024</t>
  </si>
  <si>
    <t>01/03/2024</t>
  </si>
  <si>
    <t>28/03/2024</t>
  </si>
  <si>
    <t>25/01/2024</t>
  </si>
  <si>
    <t>26/10/2023</t>
  </si>
  <si>
    <t>15/01/2024</t>
  </si>
  <si>
    <t>18/01/2024</t>
  </si>
  <si>
    <t>28/09/2023</t>
  </si>
  <si>
    <t>06/06/2023</t>
  </si>
  <si>
    <t>01/06/2023</t>
  </si>
  <si>
    <t>nd</t>
  </si>
  <si>
    <t>12/09/2023</t>
  </si>
  <si>
    <t>05/09/2023</t>
  </si>
  <si>
    <t>17/05/2023</t>
  </si>
  <si>
    <t>13/06/2023</t>
  </si>
  <si>
    <t>04/05/2023</t>
  </si>
  <si>
    <t xml:space="preserve">14/02/2023
</t>
  </si>
  <si>
    <t>01/12/2022</t>
  </si>
  <si>
    <t>25/01/2023</t>
  </si>
  <si>
    <t>12/05/2026</t>
  </si>
  <si>
    <t>22/01/2026</t>
  </si>
  <si>
    <t>22/12/2025</t>
  </si>
  <si>
    <t>15/04/2026</t>
  </si>
  <si>
    <t>07/11/2025</t>
  </si>
  <si>
    <t>Fino esaurimento risorse</t>
  </si>
  <si>
    <t>09/10/2025</t>
  </si>
  <si>
    <t>26/10/2025</t>
  </si>
  <si>
    <t>al 31/12/2026</t>
  </si>
  <si>
    <t>27/03/2025</t>
  </si>
  <si>
    <t>03/09/2025</t>
  </si>
  <si>
    <t>15/04/2025</t>
  </si>
  <si>
    <t>08/08/2025</t>
  </si>
  <si>
    <t>09/09/2025</t>
  </si>
  <si>
    <t>31/12/2027</t>
  </si>
  <si>
    <t>31/11/2025</t>
  </si>
  <si>
    <t>22/12/2026</t>
  </si>
  <si>
    <t>03/04/2025</t>
  </si>
  <si>
    <t>12/11/2024</t>
  </si>
  <si>
    <t>23/09/2024</t>
  </si>
  <si>
    <t>28/11/2024</t>
  </si>
  <si>
    <t>19/09/2024</t>
  </si>
  <si>
    <t>13/03/2025</t>
  </si>
  <si>
    <t>18/11/2024</t>
  </si>
  <si>
    <t>29/05/2026</t>
  </si>
  <si>
    <t>12/03/2024</t>
  </si>
  <si>
    <t>26/07/2024</t>
  </si>
  <si>
    <t>02/02/2024</t>
  </si>
  <si>
    <t>04/04/2023</t>
  </si>
  <si>
    <t>10/09/2023</t>
  </si>
  <si>
    <t>14/12/2023</t>
  </si>
  <si>
    <t>29/06/2023</t>
  </si>
  <si>
    <t>09/05/2023</t>
  </si>
  <si>
    <t>31/12/2024</t>
  </si>
  <si>
    <t>https://fesr.regione.lombardia.it/bando/RLV12025050743</t>
  </si>
  <si>
    <t>https://ue.regione.lombardia.it/bando/RLL12025049610</t>
  </si>
  <si>
    <t>https://fesr.regione.lombardia.it/bando/RLV12025049925</t>
  </si>
  <si>
    <t>https://www.bandi.regione.lombardia.it/servizi/servizio/bandi/dettaglio/ambiente-energia/rifiuti-economia-circolare/ri-circo-c-d-risorse-circolari-lombardia-sostegno-pmi-lombarde-sviluppo-azioni-economia-circolare-edizione-dedicata-filiere-costruzione-demolizione-bonifiche-siti-contaminati-RLT12025047563</t>
  </si>
  <si>
    <t>https://fesr.regione.lombardia.it/bando/RLO12025046583</t>
  </si>
  <si>
    <t>https://ue.regione.lombardia.it/bando/RLP12025046223</t>
  </si>
  <si>
    <t>https://ue.regione.lombardia.it/bando/RLP12025046224</t>
  </si>
  <si>
    <t>https://ue.regione.lombardia.it/bando/RLF12025045923</t>
  </si>
  <si>
    <t>https://ue.regione.lombardia.it/bando/RLO12025044563</t>
  </si>
  <si>
    <t>https://ue.regione.lombardia.it/bando/RLO12025043944</t>
  </si>
  <si>
    <t>https://ue.regione.lombardia.it/bando/RLT12025044624</t>
  </si>
  <si>
    <t>https://ue.regione.lombardia.it/bando/RLF12025044023</t>
  </si>
  <si>
    <t>https://fesr.regione.lombardia.it/bando/RLT12025044963</t>
  </si>
  <si>
    <t>https://ue.regione.lombardia.it/bando/RLO12025045364</t>
  </si>
  <si>
    <t>https://ue.regione.lombardia.it/bando/RLO12025044083</t>
  </si>
  <si>
    <t>https://ue.regione.lombardia.it/bando/RLF12025044783</t>
  </si>
  <si>
    <t>https://ue.regione.lombardia.it/bando/RLO12024043083</t>
  </si>
  <si>
    <t>https://ue.regione.lombardia.it/bando/RLV12024042383</t>
  </si>
  <si>
    <t>https://ue.regione.lombardia.it/bando/RLF12024041983</t>
  </si>
  <si>
    <t>https://ue.regione.lombardia.it/bando/RLO12024042243</t>
  </si>
  <si>
    <t>https://ue.regione.lombardia.it/bando/RLO12024039843</t>
  </si>
  <si>
    <t>https://ue.regione.lombardia.it/bando/RLO12024040384</t>
  </si>
  <si>
    <t>https://ue.regione.lombardia.it/bando/RLO12024039683</t>
  </si>
  <si>
    <t>https://fesr.regione.lombardia.it/bando/RLF12024039723</t>
  </si>
  <si>
    <t>https://ue.regione.lombardia.it/bando/RLR12024040265</t>
  </si>
  <si>
    <t>https://fesr.regione.lombardia.it/bando/RLF12024039403</t>
  </si>
  <si>
    <t>https://ue.regione.lombardia.it/bando/RLV12024041823</t>
  </si>
  <si>
    <t>https://ue.regione.lombardia.it/bando/RLS12024039643</t>
  </si>
  <si>
    <t>https://ue.regione.lombardia.it/bando/RLT12024040123</t>
  </si>
  <si>
    <t>https://ue.regione.lombardia.it/bando/RLO12023036304</t>
  </si>
  <si>
    <t>https://fesr.regione.lombardia.it/bando/RLT12024038383</t>
  </si>
  <si>
    <t>https://fesr.regione.lombardia.it/bando/RLL12023035063</t>
  </si>
  <si>
    <t>https://ue.regione.lombardia.it/bando/RLO12024036663</t>
  </si>
  <si>
    <t>https://ue.regione.lombardia.it/bando/RLF12023035064</t>
  </si>
  <si>
    <t>https://ue.regione.lombardia.it/bando/RLL12023033503</t>
  </si>
  <si>
    <t>https://ue.regione.lombardia.it/bando/RLO12023035523</t>
  </si>
  <si>
    <t>https://ue.regione.lombardia.it/bando/RLR12023034564</t>
  </si>
  <si>
    <t>https://ue.regione.lombardia.it/bando/RLP12023033504</t>
  </si>
  <si>
    <t>https://ue.regione.lombardia.it/bando/RLT12023031743</t>
  </si>
  <si>
    <t>https://ue.regione.lombardia.it/bando/RLV12023033723</t>
  </si>
  <si>
    <t>https://ue.regione.lombardia.it/bando/RLO12023033524</t>
  </si>
  <si>
    <t>https://fesr.regione.lombardia.it/bando/RLO12023031244</t>
  </si>
  <si>
    <t>https://fesr.regione.lombardia.it/bando/RLO12023031703</t>
  </si>
  <si>
    <t>https://ue.regione.lombardia.it/bando/RLP12023030003</t>
  </si>
  <si>
    <t>https://ue.regione.lombardia.it/bando/RLO12022029066</t>
  </si>
  <si>
    <t>https://ue.regione.lombardia.it/bando/RLO12023030663</t>
  </si>
  <si>
    <t>https://ue.regione.lombardia.it/bando/RLF12023030743</t>
  </si>
  <si>
    <t>DGR</t>
  </si>
  <si>
    <t>2.1</t>
  </si>
  <si>
    <t>2.2</t>
  </si>
  <si>
    <t>1.3</t>
  </si>
  <si>
    <t>1.4</t>
  </si>
  <si>
    <t>1.1</t>
  </si>
  <si>
    <t>1.2</t>
  </si>
  <si>
    <t>2.6</t>
  </si>
  <si>
    <t>1.6</t>
  </si>
  <si>
    <t>2.8</t>
  </si>
  <si>
    <t xml:space="preserve">Micro, piccola o media impresa, 
liberi professionisti.
</t>
  </si>
  <si>
    <t>BANDO</t>
  </si>
  <si>
    <t>https://www.regione.lombardia.it/wps/portal/istituzionale/HP/istituzione/Giunta/sedute-delibere-giunta-regionale/DettaglioDelibere/delibera-5251-legislatura-12</t>
  </si>
  <si>
    <t>https://ue.regione.lombardia.it/bando/RLL12025050603</t>
  </si>
  <si>
    <t>https://ue.regione.lombardia.it/bando/RLL12026052123</t>
  </si>
  <si>
    <t>RI.CIRCO.LO STEP. RISORSE CIRCOLARI IN LOMBARDIA PER RIDURRE LE DIPENDENZE STRATEGICHE DA MATERIE PRIME CRITICHE</t>
  </si>
  <si>
    <t>MISURA INVESTIMENTI, LINEA IMPRESA EFFICIENTE</t>
  </si>
  <si>
    <t>Aggiornato al</t>
  </si>
  <si>
    <t>Obiettivo Specifico</t>
  </si>
  <si>
    <t>Descrizione Obiettivo Specifico</t>
  </si>
  <si>
    <t>Codice Azione</t>
  </si>
  <si>
    <t>Titolo Azione</t>
  </si>
  <si>
    <t>Ricerca, innovazione e tecnologie avanzate</t>
  </si>
  <si>
    <t>Sostegno agli investimenti in ricerca, sviluppo e innovazione</t>
  </si>
  <si>
    <t>Sostegno all’attuazione di progetti complessi di ricerca, sviluppo e innovazione</t>
  </si>
  <si>
    <t>1.1.5</t>
  </si>
  <si>
    <t>Sostegno alle azioni di diffusione e consolidamento dell’approccio lombardo di Open Innovation negli ecosistemi dell’innovazione</t>
  </si>
  <si>
    <t>Digitalizzazione di cittadini, imprese e PA</t>
  </si>
  <si>
    <t>Sviluppo di una Infrastruttura regionale per l’analisi dei dati attraverso il ricorso all’Internet of Things (IOT) e ai Big Data</t>
  </si>
  <si>
    <t>Sostegno all’accelerazione del processo di trasformazione digitale dei modelli di business delle PMI</t>
  </si>
  <si>
    <t>Competitività e crescita sostenibile delle PMI</t>
  </si>
  <si>
    <t>Sostegno allo sviluppo dell’internazionalizzazione delle PMI lombarde ed all’attrazione di investimenti esteri</t>
  </si>
  <si>
    <t>1.3.4</t>
  </si>
  <si>
    <t>Sostegno al rafforzamento delle reti e delle aggregazioni di imprese</t>
  </si>
  <si>
    <t>Competenze per S3, transizione industriale e imprenditorialità</t>
  </si>
  <si>
    <t>Tecnologie strategiche per l’Europa (STEP) – deep tech/biotech</t>
  </si>
  <si>
    <t>1.6.1</t>
  </si>
  <si>
    <t>– Sviluppo delle tecnologie critiche nei progetti di partenariato tra PMI e Grandi imprese</t>
  </si>
  <si>
    <t>1.6.2</t>
  </si>
  <si>
    <t>–Sviluppo delle tecnologie critiche attraverso il sostegno al capitale di rischio di start up e scale up deep tech e biotech</t>
  </si>
  <si>
    <t>1.6.3</t>
  </si>
  <si>
    <t>– Sviluppo delle tecnologie critiche - MTR</t>
  </si>
  <si>
    <t>Un’Europa più verde, a basse emissioni e resiliente</t>
  </si>
  <si>
    <t>Efficienza energetica e riduzione delle emissioni</t>
  </si>
  <si>
    <t>Sostegno all’efficientamento del patrimonio residenziale pubblico</t>
  </si>
  <si>
    <t>Sostegno all’efficientamento energetico e alla estensione dei sistemi di teleriscaldamento e teleraffrescamento</t>
  </si>
  <si>
    <t>Energie rinnovabili e comunità energetiche</t>
  </si>
  <si>
    <t>2.5</t>
  </si>
  <si>
    <t>Accesso sicuro all’acqua e resilienza idrica</t>
  </si>
  <si>
    <t>2.5.1</t>
  </si>
  <si>
    <t>– Ripristinare e proteggere il ciclo dell’acqua</t>
  </si>
  <si>
    <t>2.5.2</t>
  </si>
  <si>
    <t>– Servizio Idrico Integrato</t>
  </si>
  <si>
    <t>Economia circolare ed efficienza nell’uso delle risorse</t>
  </si>
  <si>
    <t>Mobilità urbana multimodale sostenibile</t>
  </si>
  <si>
    <t>Sostegno al miglioramento del sistema di mobilità urbana integrata</t>
  </si>
  <si>
    <t>2.8.2</t>
  </si>
  <si>
    <t>Sostegno allo sviluppo di sistemi di informazione e accessibilità integrati e innovativi</t>
  </si>
  <si>
    <t>Tecnologie pulite ed efficienti (STEP) – clean tech</t>
  </si>
  <si>
    <t>4</t>
  </si>
  <si>
    <t>Un’Europa più vicina ai cittadini</t>
  </si>
  <si>
    <t>4.7</t>
  </si>
  <si>
    <t>Accesso ad alloggi sostenibili e a prezzi accessibili</t>
  </si>
  <si>
    <t>4.7.1</t>
  </si>
  <si>
    <t>Promuovere l’accesso ad alloggi sostenibili e a prezzi accessibili</t>
  </si>
  <si>
    <t>Sviluppo delle tecnologie critiche attraverso il sostegno al capitale di rischio di start up e scale up clean tech</t>
  </si>
  <si>
    <t>na</t>
  </si>
  <si>
    <t>Sviluppo e tutela della capacità innovativa del sistema delle imprese</t>
  </si>
  <si>
    <t>DIGITAL ARCHIVES - DIGITALIZZAZIONE DELL'ARCHIVIO DI ETNOGRAFIA E STORIA SOCIALE (AESS) DI REGIONE LOMBARDIA</t>
  </si>
  <si>
    <t>https://ue.regione.lombardia.it/bando/RLT12025048723</t>
  </si>
  <si>
    <t>MULTIMODALE URBANO - SOSTEGNO AL MIGLIORAMENTO DELLA MOBILITA' URBANA</t>
  </si>
  <si>
    <t>ìGREEN HEAT 100% - NUOVI SISTEMI DI TELERISCALDAMENTO E TELERAFFRESCAMENTO EFFICIENTE ALIMENTATI AL 100% DA FONTI RINNOVABILI E/O CALORE DI SCARTO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</si>
</sst>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 x14ac:knownFonts="1">
    <font>
      <sz val="11"/>
      <color theme="1"/>
      <name val="Calibri"/>
      <family val="2"/>
      <scheme val="minor"/>
    </font>
    <font>
      <b/>
      <sz val="11"/>
      <color theme="1"/>
      <name val="Calibri"/>
      <family val="2"/>
      <scheme val="minor"/>
    </font>
    <font>
      <u/>
      <sz val="11"/>
      <color theme="10"/>
      <name val="Calibri"/>
      <family val="2"/>
    </font>
    <font>
      <sz val="10.5"/>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2" fillId="0" borderId="0" applyNumberFormat="0" applyFill="0" applyBorder="0" applyAlignment="0" applyProtection="0">
      <alignment vertical="top"/>
      <protection locked="0"/>
    </xf>
  </cellStyleXfs>
  <cellXfs count="22">
    <xf numFmtId="0" fontId="0" fillId="0" borderId="0" xfId="0"/>
    <xf numFmtId="0" fontId="0" fillId="0" borderId="0" xfId="0" applyAlignment="1">
      <alignment vertical="top"/>
    </xf>
    <xf numFmtId="0" fontId="0" fillId="0" borderId="0" xfId="0" applyAlignment="1">
      <alignment vertical="top" wrapText="1"/>
    </xf>
    <xf numFmtId="14" fontId="0" fillId="0" borderId="0" xfId="0" applyNumberFormat="1" applyAlignment="1">
      <alignment vertical="top"/>
    </xf>
    <xf numFmtId="0" fontId="0" fillId="0" borderId="0" xfId="0" applyAlignment="1">
      <alignment horizontal="center" vertical="top"/>
    </xf>
    <xf numFmtId="164" fontId="0" fillId="0" borderId="0" xfId="0" applyNumberFormat="1" applyAlignment="1">
      <alignment vertical="top"/>
    </xf>
    <xf numFmtId="0" fontId="2" fillId="0" borderId="0" xfId="1" applyAlignment="1" applyProtection="1">
      <alignment vertical="top" wrapText="1"/>
    </xf>
    <xf numFmtId="164" fontId="0" fillId="0" borderId="0" xfId="0" applyNumberFormat="1" applyAlignment="1">
      <alignment horizontal="right" vertical="top"/>
    </xf>
    <xf numFmtId="0" fontId="0" fillId="0" borderId="0" xfId="0" applyAlignment="1">
      <alignment horizontal="right" vertical="top"/>
    </xf>
    <xf numFmtId="14" fontId="0" fillId="0" borderId="0" xfId="0" applyNumberFormat="1" applyAlignment="1">
      <alignment horizontal="right" vertical="top"/>
    </xf>
    <xf numFmtId="0" fontId="0" fillId="0" borderId="0" xfId="0" applyAlignment="1">
      <alignment horizontal="left" vertical="top" wrapText="1"/>
    </xf>
    <xf numFmtId="0" fontId="0" fillId="0" borderId="0" xfId="0" applyAlignment="1">
      <alignment wrapText="1"/>
    </xf>
    <xf numFmtId="0" fontId="1" fillId="0" borderId="2" xfId="0" applyFont="1" applyBorder="1" applyAlignment="1">
      <alignment horizontal="center" vertical="top"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14" fontId="3" fillId="0" borderId="0" xfId="0" applyNumberFormat="1" applyFont="1" applyAlignment="1">
      <alignment horizontal="center" vertical="center"/>
    </xf>
    <xf numFmtId="0" fontId="2" fillId="0" borderId="0" xfId="1" applyAlignment="1" applyProtection="1">
      <alignment horizontal="left" vertical="top" wrapText="1"/>
    </xf>
    <xf numFmtId="49" fontId="0" fillId="0" borderId="0" xfId="0" applyNumberFormat="1" applyAlignment="1">
      <alignment horizontal="center" vertical="top"/>
    </xf>
  </cellXfs>
  <cellStyles count="2">
    <cellStyle name="Collegamento ipertestuale" xfId="1" builtinId="8"/>
    <cellStyle name="Normale" xfId="0" builtinId="0"/>
  </cellStyles>
  <dxfs count="10">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border outline="0">
        <top style="thin">
          <color auto="1"/>
        </top>
      </border>
    </dxf>
    <dxf>
      <alignment horizontal="left" vertical="top" textRotation="0" wrapText="1" indent="0" justifyLastLine="0" shrinkToFit="0" readingOrder="0"/>
    </dxf>
    <dxf>
      <border outline="0">
        <bottom style="thin">
          <color auto="1"/>
        </bottom>
      </border>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border diagonalUp="0" diagonalDown="0" outline="0">
        <left style="thin">
          <color auto="1"/>
        </left>
        <right style="thin">
          <color auto="1"/>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FD2C05-D891-4E53-B9A4-472E3E3E8FD2}" name="MappaObiettivi" displayName="MappaObiettivi" ref="A1:F32" totalsRowShown="0" headerRowDxfId="9" dataDxfId="7" headerRowBorderDxfId="8" tableBorderDxfId="6">
  <autoFilter ref="A1:F32" xr:uid="{5DFD2C05-D891-4E53-B9A4-472E3E3E8FD2}"/>
  <tableColumns count="6">
    <tableColumn id="1" xr3:uid="{3C759641-8C35-481F-BD8A-9E86B4669129}" name="Asse" dataDxfId="5"/>
    <tableColumn id="2" xr3:uid="{078A334D-3316-4EAB-96E8-495EEDF0523D}" name="Descrizione Asse" dataDxfId="4"/>
    <tableColumn id="3" xr3:uid="{CECB8BD7-FE0D-4A93-8B4F-0340508F63CB}" name="Obiettivo Specifico" dataDxfId="3"/>
    <tableColumn id="4" xr3:uid="{FF288562-83C4-4D65-ADD7-961BD2D9DDEA}" name="Descrizione Obiettivo Specifico" dataDxfId="2"/>
    <tableColumn id="5" xr3:uid="{CFF0E2E8-02B5-494D-BAF6-C9F6C4EE33B2}" name="Codice Azione" dataDxfId="1"/>
    <tableColumn id="6" xr3:uid="{39126D4E-2597-42EE-B64C-DECA16FE4DC9}" name="Titolo Azione"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fesr.regione.lombardia.it/bando/RLF12024039403" TargetMode="External"/><Relationship Id="rId21" Type="http://schemas.openxmlformats.org/officeDocument/2006/relationships/hyperlink" Target="https://ue.regione.lombardia.it/bando/RLO12024039843" TargetMode="External"/><Relationship Id="rId42" Type="http://schemas.openxmlformats.org/officeDocument/2006/relationships/hyperlink" Target="https://fesr.regione.lombardia.it/bando/RLO12023031244" TargetMode="External"/><Relationship Id="rId47" Type="http://schemas.openxmlformats.org/officeDocument/2006/relationships/hyperlink" Target="https://ue.regione.lombardia.it/bando/RLF12023030743" TargetMode="External"/><Relationship Id="rId63" Type="http://schemas.openxmlformats.org/officeDocument/2006/relationships/hyperlink" Target="https://www.regione.lombardia.it/wps/portal/istituzionale/HP/istituzione/Giunta/sedute-delibere-giunta-regionale/DettaglioDelibere/delibera-1187-legislatura-12" TargetMode="External"/><Relationship Id="rId68" Type="http://schemas.openxmlformats.org/officeDocument/2006/relationships/hyperlink" Target="https://www.regione.lombardia.it/wps/portal/istituzionale/HP/istituzione/Giunta/sedute-delibere-giunta-regionale/DettaglioDelibere/delibera-1320-legislatura-12" TargetMode="External"/><Relationship Id="rId84" Type="http://schemas.openxmlformats.org/officeDocument/2006/relationships/hyperlink" Target="https://www.regione.lombardia.it/wps/portal/istituzionale/HP/istituzione/Giunta/sedute-delibere-giunta-regionale/DettaglioDelibere/delibera-3704-legislatura-12" TargetMode="External"/><Relationship Id="rId89" Type="http://schemas.openxmlformats.org/officeDocument/2006/relationships/hyperlink" Target="https://www.regione.lombardia.it/wps/portal/istituzionale/HP/istituzione/Giunta/sedute-delibere-giunta-regionale/DettaglioDelibere/delibera-3960-legislatura-12" TargetMode="External"/><Relationship Id="rId7" Type="http://schemas.openxmlformats.org/officeDocument/2006/relationships/hyperlink" Target="https://ue.regione.lombardia.it/bando/RLP12025046224" TargetMode="External"/><Relationship Id="rId71" Type="http://schemas.openxmlformats.org/officeDocument/2006/relationships/hyperlink" Target="https://www.regione.lombardia.it/wps/portal/istituzionale/HP/istituzione/Giunta/sedute-delibere-giunta-regionale/DettaglioDelibere/delibera-2349-legislatura-12" TargetMode="External"/><Relationship Id="rId92" Type="http://schemas.openxmlformats.org/officeDocument/2006/relationships/hyperlink" Target="https://www.regione.lombardia.it/wps/portal/istituzionale/HP/istituzione/Giunta/sedute-delibere-giunta-regionale/DettaglioDelibere/delibera-4404-legislatura-12" TargetMode="External"/><Relationship Id="rId2" Type="http://schemas.openxmlformats.org/officeDocument/2006/relationships/hyperlink" Target="https://ue.regione.lombardia.it/bando/RLL12025049610" TargetMode="External"/><Relationship Id="rId16" Type="http://schemas.openxmlformats.org/officeDocument/2006/relationships/hyperlink" Target="https://ue.regione.lombardia.it/bando/RLF12025044783" TargetMode="External"/><Relationship Id="rId29" Type="http://schemas.openxmlformats.org/officeDocument/2006/relationships/hyperlink" Target="https://ue.regione.lombardia.it/bando/RLT12024040123" TargetMode="External"/><Relationship Id="rId11" Type="http://schemas.openxmlformats.org/officeDocument/2006/relationships/hyperlink" Target="https://ue.regione.lombardia.it/bando/RLT12025044624" TargetMode="External"/><Relationship Id="rId24" Type="http://schemas.openxmlformats.org/officeDocument/2006/relationships/hyperlink" Target="https://fesr.regione.lombardia.it/bando/RLF12024039723" TargetMode="External"/><Relationship Id="rId32" Type="http://schemas.openxmlformats.org/officeDocument/2006/relationships/hyperlink" Target="https://fesr.regione.lombardia.it/bando/RLL12023035063" TargetMode="External"/><Relationship Id="rId37" Type="http://schemas.openxmlformats.org/officeDocument/2006/relationships/hyperlink" Target="https://ue.regione.lombardia.it/bando/RLR12023034564" TargetMode="External"/><Relationship Id="rId40" Type="http://schemas.openxmlformats.org/officeDocument/2006/relationships/hyperlink" Target="https://ue.regione.lombardia.it/bando/RLV12023033723" TargetMode="External"/><Relationship Id="rId45" Type="http://schemas.openxmlformats.org/officeDocument/2006/relationships/hyperlink" Target="https://ue.regione.lombardia.it/bando/RLO12022029066" TargetMode="External"/><Relationship Id="rId53" Type="http://schemas.openxmlformats.org/officeDocument/2006/relationships/hyperlink" Target="https://www.regione.lombardia.it/wps/portal/istituzionale/HP/istituzione/Giunta/sedute-delibere-giunta-regionale/DettaglioDelibere/delibera-7535-legislatura-11" TargetMode="External"/><Relationship Id="rId58" Type="http://schemas.openxmlformats.org/officeDocument/2006/relationships/hyperlink" Target="https://www.regione.lombardia.it/wps/portal/istituzionale/HP/istituzione/Giunta/sedute-delibere-giunta-regionale/DettaglioDelibere/delibera-689-legislatura-12" TargetMode="External"/><Relationship Id="rId66" Type="http://schemas.openxmlformats.org/officeDocument/2006/relationships/hyperlink" Target="https://www.regione.lombardia.it/wps/portal/istituzionale/HP/istituzione/Giunta/sedute-delibere-giunta-regionale/DettaglioDelibere/delibera-1326-legislatura-12" TargetMode="External"/><Relationship Id="rId74" Type="http://schemas.openxmlformats.org/officeDocument/2006/relationships/hyperlink" Target="https://www.regione.lombardia.it/wps/portal/istituzionale/HP/istituzione/Giunta/sedute-delibere-giunta-regionale/DettaglioDelibere/delibera-2830-legislatura-12" TargetMode="External"/><Relationship Id="rId79" Type="http://schemas.openxmlformats.org/officeDocument/2006/relationships/hyperlink" Target="https://www.regione.lombardia.it/wps/portal/istituzionale/HP/istituzione/Giunta/sedute-delibere-giunta-regionale/DettaglioDelibere/delibera-2968-legislatura-12" TargetMode="External"/><Relationship Id="rId87" Type="http://schemas.openxmlformats.org/officeDocument/2006/relationships/hyperlink" Target="https://www.regione.lombardia.it/wps/portal/istituzionale/HP/istituzione/Giunta/sedute-delibere-giunta-regionale/DettaglioDelibere/delibera-3765-legislatura-12" TargetMode="External"/><Relationship Id="rId102" Type="http://schemas.openxmlformats.org/officeDocument/2006/relationships/hyperlink" Target="https://www.regione.lombardia.it/wps/portal/istituzionale/HP/istituzione/Giunta/sedute-delibere-giunta-regionale/DettaglioDelibere/delibera-5632-legislatura-12" TargetMode="External"/><Relationship Id="rId5" Type="http://schemas.openxmlformats.org/officeDocument/2006/relationships/hyperlink" Target="https://fesr.regione.lombardia.it/bando/RLO12025046583" TargetMode="External"/><Relationship Id="rId61" Type="http://schemas.openxmlformats.org/officeDocument/2006/relationships/hyperlink" Target="https://www.regione.lombardia.it/wps/portal/istituzionale/HP/istituzione/Giunta/sedute-delibere-giunta-regionale/DettaglioDelibere/delibera-803-legislatura-12" TargetMode="External"/><Relationship Id="rId82" Type="http://schemas.openxmlformats.org/officeDocument/2006/relationships/hyperlink" Target="https://www.regione.lombardia.it/wps/portal/istituzionale/HP/istituzione/Giunta/sedute-delibere-giunta-regionale/DettaglioDelibere/delibera-3614-legislatura-12" TargetMode="External"/><Relationship Id="rId90" Type="http://schemas.openxmlformats.org/officeDocument/2006/relationships/hyperlink" Target="https://www.regione.lombardia.it/wps/portal/istituzionale/HP/istituzione/Giunta/sedute-delibere-giunta-regionale/DettaglioDelibere/delibera-4262-legislatura-12" TargetMode="External"/><Relationship Id="rId95" Type="http://schemas.openxmlformats.org/officeDocument/2006/relationships/hyperlink" Target="https://www.regione.lombardia.it/wps/portal/istituzionale/HP/istituzione/Giunta/sedute-delibere-giunta-regionale/DettaglioDelibere/delibera-4839-legislatura-12" TargetMode="External"/><Relationship Id="rId19" Type="http://schemas.openxmlformats.org/officeDocument/2006/relationships/hyperlink" Target="https://ue.regione.lombardia.it/bando/RLF12024041983" TargetMode="External"/><Relationship Id="rId14" Type="http://schemas.openxmlformats.org/officeDocument/2006/relationships/hyperlink" Target="https://ue.regione.lombardia.it/bando/RLO12025045364" TargetMode="External"/><Relationship Id="rId22" Type="http://schemas.openxmlformats.org/officeDocument/2006/relationships/hyperlink" Target="https://ue.regione.lombardia.it/bando/RLO12024040384" TargetMode="External"/><Relationship Id="rId27" Type="http://schemas.openxmlformats.org/officeDocument/2006/relationships/hyperlink" Target="https://ue.regione.lombardia.it/bando/RLV12024041823" TargetMode="External"/><Relationship Id="rId30" Type="http://schemas.openxmlformats.org/officeDocument/2006/relationships/hyperlink" Target="https://ue.regione.lombardia.it/bando/RLO12023036304" TargetMode="External"/><Relationship Id="rId35" Type="http://schemas.openxmlformats.org/officeDocument/2006/relationships/hyperlink" Target="https://ue.regione.lombardia.it/bando/RLL12023033503" TargetMode="External"/><Relationship Id="rId43" Type="http://schemas.openxmlformats.org/officeDocument/2006/relationships/hyperlink" Target="https://fesr.regione.lombardia.it/bando/RLO12023031703" TargetMode="External"/><Relationship Id="rId48" Type="http://schemas.openxmlformats.org/officeDocument/2006/relationships/hyperlink" Target="https://www.regione.lombardia.it/wps/portal/istituzionale/HP/istituzione/Giunta/sedute-delibere-giunta-regionale/DettaglioDelibere/delibera-7151-legislatura-11" TargetMode="External"/><Relationship Id="rId56" Type="http://schemas.openxmlformats.org/officeDocument/2006/relationships/hyperlink" Target="https://www.regione.lombardia.it/wps/portal/istituzionale/HP/istituzione/Giunta/sedute-delibere-giunta-regionale/DettaglioDelibere/delibera-7711-legislatura-11" TargetMode="External"/><Relationship Id="rId64" Type="http://schemas.openxmlformats.org/officeDocument/2006/relationships/hyperlink" Target="https://www.regione.lombardia.it/wps/portal/istituzionale/HP/istituzione/Giunta/sedute-delibere-giunta-regionale/DettaglioDelibere/delibera-1246-legislatura-12" TargetMode="External"/><Relationship Id="rId69" Type="http://schemas.openxmlformats.org/officeDocument/2006/relationships/hyperlink" Target="https://www.regione.lombardia.it/wps/portal/istituzionale/HP/istituzione/Giunta/sedute-delibere-giunta-regionale/DettaglioDelibere/delibera-2199-legislatura-12" TargetMode="External"/><Relationship Id="rId77" Type="http://schemas.openxmlformats.org/officeDocument/2006/relationships/hyperlink" Target="https://www.regione.lombardia.it/wps/portal/istituzionale/HP/istituzione/Giunta/sedute-delibere-giunta-regionale/DettaglioDelibere/delibera-2877-legislatura-12" TargetMode="External"/><Relationship Id="rId100" Type="http://schemas.openxmlformats.org/officeDocument/2006/relationships/hyperlink" Target="https://www.regione.lombardia.it/wps/portal/istituzionale/HP/istituzione/Giunta/sedute-delibere-giunta-regionale/DettaglioDelibere/delibera-5805-legislatura-12" TargetMode="External"/><Relationship Id="rId105" Type="http://schemas.openxmlformats.org/officeDocument/2006/relationships/hyperlink" Target="https://ue.regione.lombardia.it/bando/RLL12026052123" TargetMode="External"/><Relationship Id="rId8" Type="http://schemas.openxmlformats.org/officeDocument/2006/relationships/hyperlink" Target="https://ue.regione.lombardia.it/bando/RLF12025045923" TargetMode="External"/><Relationship Id="rId51" Type="http://schemas.openxmlformats.org/officeDocument/2006/relationships/hyperlink" Target="https://www.regione.lombardia.it/wps/portal/istituzionale/HP/istituzione/Giunta/sedute-delibere-giunta-regionale/DettaglioDelibere/delibera-7595-legislatura-11" TargetMode="External"/><Relationship Id="rId72" Type="http://schemas.openxmlformats.org/officeDocument/2006/relationships/hyperlink" Target="https://www.regione.lombardia.it/wps/portal/istituzionale/HP/istituzione/Giunta/sedute-delibere-giunta-regionale/DettaglioDelibere/delibera-2348-legislatura-12" TargetMode="External"/><Relationship Id="rId80" Type="http://schemas.openxmlformats.org/officeDocument/2006/relationships/hyperlink" Target="https://www.regione.lombardia.it/wps/portal/istituzionale/HP/istituzione/Giunta/sedute-delibere-giunta-regionale/DettaglioDelibere/delibera-2939-legislatura-12" TargetMode="External"/><Relationship Id="rId85" Type="http://schemas.openxmlformats.org/officeDocument/2006/relationships/hyperlink" Target="https://www.regione.lombardia.it/wps/portal/istituzionale/HP/istituzione/Giunta/sedute-delibere-giunta-regionale/DettaglioDelibere/delibera-3741-legislatura-12" TargetMode="External"/><Relationship Id="rId93" Type="http://schemas.openxmlformats.org/officeDocument/2006/relationships/hyperlink" Target="https://www.regione.lombardia.it/wps/portal/istituzionale/HP/istituzione/Giunta/sedute-delibere-giunta-regionale/DettaglioDelibere/delibera-4452-legislatura-12" TargetMode="External"/><Relationship Id="rId98" Type="http://schemas.openxmlformats.org/officeDocument/2006/relationships/hyperlink" Target="https://www.regione.lombardia.it/wps/portal/istituzionale/HP/istituzione/Giunta/sedute-delibere-giunta-regionale/DettaglioDelibere/delibera-5436-legislatura-12" TargetMode="External"/><Relationship Id="rId3" Type="http://schemas.openxmlformats.org/officeDocument/2006/relationships/hyperlink" Target="https://fesr.regione.lombardia.it/bando/RLV12025049925" TargetMode="External"/><Relationship Id="rId12" Type="http://schemas.openxmlformats.org/officeDocument/2006/relationships/hyperlink" Target="https://ue.regione.lombardia.it/bando/RLF12025044023" TargetMode="External"/><Relationship Id="rId17" Type="http://schemas.openxmlformats.org/officeDocument/2006/relationships/hyperlink" Target="https://ue.regione.lombardia.it/bando/RLO12024043083" TargetMode="External"/><Relationship Id="rId25" Type="http://schemas.openxmlformats.org/officeDocument/2006/relationships/hyperlink" Target="https://ue.regione.lombardia.it/bando/RLR12024040265" TargetMode="External"/><Relationship Id="rId33" Type="http://schemas.openxmlformats.org/officeDocument/2006/relationships/hyperlink" Target="https://ue.regione.lombardia.it/bando/RLO12024036663" TargetMode="External"/><Relationship Id="rId38" Type="http://schemas.openxmlformats.org/officeDocument/2006/relationships/hyperlink" Target="https://ue.regione.lombardia.it/bando/RLP12023033504" TargetMode="External"/><Relationship Id="rId46" Type="http://schemas.openxmlformats.org/officeDocument/2006/relationships/hyperlink" Target="https://ue.regione.lombardia.it/bando/RLO12023030663" TargetMode="External"/><Relationship Id="rId59" Type="http://schemas.openxmlformats.org/officeDocument/2006/relationships/hyperlink" Target="https://www.regione.lombardia.it/wps/portal/istituzionale/HP/istituzione/Giunta/sedute-delibere-giunta-regionale/DettaglioDelibere/delibera-713-legislatura-12" TargetMode="External"/><Relationship Id="rId67" Type="http://schemas.openxmlformats.org/officeDocument/2006/relationships/hyperlink" Target="https://www.regione.lombardia.it/wps/portal/istituzionale/HP/istituzione/Giunta/sedute-delibere-giunta-regionale/DettaglioDelibere/delibera-1284-legislatura-12" TargetMode="External"/><Relationship Id="rId103" Type="http://schemas.openxmlformats.org/officeDocument/2006/relationships/hyperlink" Target="https://www.regione.lombardia.it/wps/portal/istituzionale/HP/istituzione/Giunta/sedute-delibere-giunta-regionale/DettaglioDelibere/delibera-5251-legislatura-12" TargetMode="External"/><Relationship Id="rId20" Type="http://schemas.openxmlformats.org/officeDocument/2006/relationships/hyperlink" Target="https://ue.regione.lombardia.it/bando/RLO12024042243" TargetMode="External"/><Relationship Id="rId41" Type="http://schemas.openxmlformats.org/officeDocument/2006/relationships/hyperlink" Target="https://ue.regione.lombardia.it/bando/RLO12023033524" TargetMode="External"/><Relationship Id="rId54" Type="http://schemas.openxmlformats.org/officeDocument/2006/relationships/hyperlink" Target="https://www.regione.lombardia.it/wps/portal/istituzionale/HP/istituzione/Giunta/sedute-delibere-giunta-regionale/DettaglioDelibere/delibera-7720-legislatura-11" TargetMode="External"/><Relationship Id="rId62" Type="http://schemas.openxmlformats.org/officeDocument/2006/relationships/hyperlink" Target="https://www.regione.lombardia.it/wps/portal/istituzionale/HP/istituzione/Giunta/sedute-delibere-giunta-regionale/DettaglioDelibere/delibera-986-legislatura-12" TargetMode="External"/><Relationship Id="rId70" Type="http://schemas.openxmlformats.org/officeDocument/2006/relationships/hyperlink" Target="https://www.regione.lombardia.it/wps/portal/istituzionale/HP/istituzione/Giunta/sedute-delibere-giunta-regionale/DettaglioDelibere/delibera-2198-legislatura-12" TargetMode="External"/><Relationship Id="rId75" Type="http://schemas.openxmlformats.org/officeDocument/2006/relationships/hyperlink" Target="https://www.regione.lombardia.it/wps/portal/istituzionale/HP/istituzione/Giunta/sedute-delibere-giunta-regionale/DettaglioDelibere/delibera-2829-legislatura-12" TargetMode="External"/><Relationship Id="rId83" Type="http://schemas.openxmlformats.org/officeDocument/2006/relationships/hyperlink" Target="https://www.regione.lombardia.it/wps/portal/istituzionale/HP/istituzione/Giunta/sedute-delibere-giunta-regionale/DettaglioDelibere/delibera-3638-legislatura-12" TargetMode="External"/><Relationship Id="rId88" Type="http://schemas.openxmlformats.org/officeDocument/2006/relationships/hyperlink" Target="https://www.regione.lombardia.it/wps/portal/istituzionale/HP/istituzione/Giunta/sedute-delibere-giunta-regionale/DettaglioDelibere/delibera-3764-legislatura-12" TargetMode="External"/><Relationship Id="rId91" Type="http://schemas.openxmlformats.org/officeDocument/2006/relationships/hyperlink" Target="https://www.regione.lombardia.it/wps/portal/istituzionale/HP/istituzione/Giunta/sedute-delibere-giunta-regionale/DettaglioDelibere/delibera-4405-legislatura-12" TargetMode="External"/><Relationship Id="rId96" Type="http://schemas.openxmlformats.org/officeDocument/2006/relationships/hyperlink" Target="https://www.regione.lombardia.it/wps/portal/istituzionale/HP/istituzione/Giunta/sedute-delibere-giunta-regionale/DettaglioDelibere/delibera-4917-legislatura-12" TargetMode="External"/><Relationship Id="rId1" Type="http://schemas.openxmlformats.org/officeDocument/2006/relationships/hyperlink" Target="https://fesr.regione.lombardia.it/bando/RLV12025050743" TargetMode="External"/><Relationship Id="rId6" Type="http://schemas.openxmlformats.org/officeDocument/2006/relationships/hyperlink" Target="https://ue.regione.lombardia.it/bando/RLP12025046223" TargetMode="External"/><Relationship Id="rId15" Type="http://schemas.openxmlformats.org/officeDocument/2006/relationships/hyperlink" Target="https://ue.regione.lombardia.it/bando/RLO12025044083" TargetMode="External"/><Relationship Id="rId23" Type="http://schemas.openxmlformats.org/officeDocument/2006/relationships/hyperlink" Target="https://ue.regione.lombardia.it/bando/RLO12024039683" TargetMode="External"/><Relationship Id="rId28" Type="http://schemas.openxmlformats.org/officeDocument/2006/relationships/hyperlink" Target="https://ue.regione.lombardia.it/bando/RLS12024039643" TargetMode="External"/><Relationship Id="rId36" Type="http://schemas.openxmlformats.org/officeDocument/2006/relationships/hyperlink" Target="https://ue.regione.lombardia.it/bando/RLO12023035523" TargetMode="External"/><Relationship Id="rId49" Type="http://schemas.openxmlformats.org/officeDocument/2006/relationships/hyperlink" Target="https://www.regione.lombardia.it/wps/portal/istituzionale/HP/istituzione/Giunta/sedute-delibere-giunta-regionale/DettaglioDelibere/delibera-7202-legislatura-11" TargetMode="External"/><Relationship Id="rId57" Type="http://schemas.openxmlformats.org/officeDocument/2006/relationships/hyperlink" Target="https://www.regione.lombardia.it/wps/portal/istituzionale/HP/istituzione/Giunta/sedute-delibere-giunta-regionale/DettaglioDelibere/delibera-220-legislatura-12" TargetMode="External"/><Relationship Id="rId106" Type="http://schemas.openxmlformats.org/officeDocument/2006/relationships/printerSettings" Target="../printerSettings/printerSettings1.bin"/><Relationship Id="rId10" Type="http://schemas.openxmlformats.org/officeDocument/2006/relationships/hyperlink" Target="https://ue.regione.lombardia.it/bando/RLO12025043944" TargetMode="External"/><Relationship Id="rId31" Type="http://schemas.openxmlformats.org/officeDocument/2006/relationships/hyperlink" Target="https://fesr.regione.lombardia.it/bando/RLT12024038383" TargetMode="External"/><Relationship Id="rId44" Type="http://schemas.openxmlformats.org/officeDocument/2006/relationships/hyperlink" Target="https://ue.regione.lombardia.it/bando/RLP12023030003" TargetMode="External"/><Relationship Id="rId52" Type="http://schemas.openxmlformats.org/officeDocument/2006/relationships/hyperlink" Target="https://www.regione.lombardia.it/wps/portal/istituzionale/HP/istituzione/Giunta/sedute-delibere-giunta-regionale/DettaglioDelibere/delibera-7595-legislatura-11" TargetMode="External"/><Relationship Id="rId60" Type="http://schemas.openxmlformats.org/officeDocument/2006/relationships/hyperlink" Target="https://www.regione.lombardia.it/wps/portal/istituzionale/HP/istituzione/Giunta/sedute-delibere-giunta-regionale/DettaglioDelibere/delibera-737-legislatura-12" TargetMode="External"/><Relationship Id="rId65" Type="http://schemas.openxmlformats.org/officeDocument/2006/relationships/hyperlink" Target="https://www.regione.lombardia.it/wps/portal/istituzionale/HP/istituzione/Giunta/sedute-delibere-giunta-regionale/DettaglioDelibere/delibera-1285-legislatura-12" TargetMode="External"/><Relationship Id="rId73" Type="http://schemas.openxmlformats.org/officeDocument/2006/relationships/hyperlink" Target="https://www.regione.lombardia.it/wps/portal/istituzionale/HP/istituzione/Giunta/sedute-delibere-giunta-regionale/DettaglioDelibere/delibera-2398-legislatura-12" TargetMode="External"/><Relationship Id="rId78" Type="http://schemas.openxmlformats.org/officeDocument/2006/relationships/hyperlink" Target="https://www.regione.lombardia.it/wps/portal/istituzionale/HP/istituzione/Giunta/sedute-delibere-giunta-regionale/DettaglioDelibere/delibera-2849-legislatura-12" TargetMode="External"/><Relationship Id="rId81" Type="http://schemas.openxmlformats.org/officeDocument/2006/relationships/hyperlink" Target="https://www.regione.lombardia.it/wps/portal/istituzionale/HP/istituzione/Giunta/sedute-delibere-giunta-regionale/DettaglioDelibere/delibera-2994-legislatura-12" TargetMode="External"/><Relationship Id="rId86" Type="http://schemas.openxmlformats.org/officeDocument/2006/relationships/hyperlink" Target="https://www.regione.lombardia.it/wps/portal/istituzionale/HP/istituzione/Giunta/sedute-delibere-giunta-regionale/DettaglioDelibere/delibera-3756-legislatura-12" TargetMode="External"/><Relationship Id="rId94" Type="http://schemas.openxmlformats.org/officeDocument/2006/relationships/hyperlink" Target="https://www.regione.lombardia.it/wps/portal/istituzionale/HP/istituzione/Giunta/sedute-delibere-giunta-regionale/DettaglioDelibere/delibera-4648-legislatura-12" TargetMode="External"/><Relationship Id="rId99" Type="http://schemas.openxmlformats.org/officeDocument/2006/relationships/hyperlink" Target="https://www.regione.lombardia.it/wps/portal/istituzionale/HP/istituzione/Giunta/sedute-delibere-giunta-regionale/DettaglioDelibere/delibera-5417-legislatura-12" TargetMode="External"/><Relationship Id="rId101" Type="http://schemas.openxmlformats.org/officeDocument/2006/relationships/hyperlink" Target="https://www.regione.lombardia.it/wps/portal/istituzionale/HP/istituzione/Giunta/sedute-delibere-giunta-regionale/DettaglioDelibere/delibera-5775-legislatura-12" TargetMode="External"/><Relationship Id="rId4" Type="http://schemas.openxmlformats.org/officeDocument/2006/relationships/hyperlink" Target="https://www.bandi.regione.lombardia.it/servizi/servizio/bandi/dettaglio/ambiente-energia/rifiuti-economia-circolare/ri-circo-c-d-risorse-circolari-lombardia-sostegno-pmi-lombarde-sviluppo-azioni-economia-circolare-edizione-dedicata-filiere-costruzione-demolizione-bonifiche-siti-contaminati-RLT12025047563" TargetMode="External"/><Relationship Id="rId9" Type="http://schemas.openxmlformats.org/officeDocument/2006/relationships/hyperlink" Target="https://ue.regione.lombardia.it/bando/RLO12025044563" TargetMode="External"/><Relationship Id="rId13" Type="http://schemas.openxmlformats.org/officeDocument/2006/relationships/hyperlink" Target="https://fesr.regione.lombardia.it/bando/RLT12025044963" TargetMode="External"/><Relationship Id="rId18" Type="http://schemas.openxmlformats.org/officeDocument/2006/relationships/hyperlink" Target="https://ue.regione.lombardia.it/bando/RLV12024042383" TargetMode="External"/><Relationship Id="rId39" Type="http://schemas.openxmlformats.org/officeDocument/2006/relationships/hyperlink" Target="https://ue.regione.lombardia.it/bando/RLT12023031743" TargetMode="External"/><Relationship Id="rId34" Type="http://schemas.openxmlformats.org/officeDocument/2006/relationships/hyperlink" Target="https://ue.regione.lombardia.it/bando/RLF12023035064" TargetMode="External"/><Relationship Id="rId50" Type="http://schemas.openxmlformats.org/officeDocument/2006/relationships/hyperlink" Target="https://www.regione.lombardia.it/wps/portal/istituzionale/HP/istituzione/Giunta/sedute-delibere-giunta-regionale/DettaglioDelibere/delibera-7402-legislatura-11" TargetMode="External"/><Relationship Id="rId55" Type="http://schemas.openxmlformats.org/officeDocument/2006/relationships/hyperlink" Target="https://www.regione.lombardia.it/wps/portal/istituzionale/HP/istituzione/Giunta/sedute-delibere-giunta-regionale/DettaglioDelibere/delibera-7712-legislatura-11" TargetMode="External"/><Relationship Id="rId76" Type="http://schemas.openxmlformats.org/officeDocument/2006/relationships/hyperlink" Target="https://www.regione.lombardia.it/wps/portal/istituzionale/HP/istituzione/Giunta/sedute-delibere-giunta-regionale/DettaglioDelibere/delibera-2827-legislatura-12" TargetMode="External"/><Relationship Id="rId97" Type="http://schemas.openxmlformats.org/officeDocument/2006/relationships/hyperlink" Target="https://www.regione.lombardia.it/wps/portal/istituzionale/HP/istituzione/Giunta/sedute-delibere-giunta-regionale/DettaglioDelibere/delibera-5430-legislatura-12" TargetMode="External"/><Relationship Id="rId104" Type="http://schemas.openxmlformats.org/officeDocument/2006/relationships/hyperlink" Target="https://ue.regione.lombardia.it/bando/RLL12025050603"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2"/>
  <sheetViews>
    <sheetView tabSelected="1" workbookViewId="0">
      <pane ySplit="2" topLeftCell="A3" activePane="bottomLeft" state="frozen"/>
      <selection pane="bottomLeft" activeCell="L46" sqref="L46:L51"/>
    </sheetView>
  </sheetViews>
  <sheetFormatPr defaultColWidth="29.42578125" defaultRowHeight="15" x14ac:dyDescent="0.25"/>
  <cols>
    <col min="1" max="1" width="29.42578125" style="1"/>
    <col min="2" max="2" width="11.7109375" style="8" customWidth="1"/>
    <col min="3" max="3" width="15.5703125" style="3" customWidth="1"/>
    <col min="4" max="4" width="29.42578125" style="2"/>
    <col min="5" max="5" width="12.42578125" style="2" customWidth="1"/>
    <col min="6" max="6" width="8.28515625" style="4" customWidth="1"/>
    <col min="7" max="7" width="29.42578125" style="2"/>
    <col min="8" max="8" width="16.140625" style="4" customWidth="1"/>
    <col min="9" max="9" width="22.28515625" style="1" bestFit="1" customWidth="1"/>
    <col min="10" max="10" width="11.42578125" style="4" customWidth="1"/>
    <col min="11" max="12" width="29.42578125" style="1"/>
    <col min="13" max="13" width="29.42578125" style="2"/>
    <col min="14" max="16" width="29.42578125" style="1"/>
    <col min="17" max="17" width="29.42578125" style="2"/>
    <col min="20" max="16384" width="29.42578125" style="1"/>
  </cols>
  <sheetData>
    <row r="1" spans="1:18" s="15" customFormat="1" ht="35.25" customHeight="1" x14ac:dyDescent="0.25">
      <c r="A1" s="15" t="s">
        <v>465</v>
      </c>
      <c r="B1" s="19">
        <f ca="1">NOW()</f>
        <v>46104.489825925928</v>
      </c>
      <c r="C1" s="19"/>
      <c r="D1" s="19"/>
      <c r="E1" s="19"/>
      <c r="F1" s="19"/>
      <c r="G1" s="19"/>
      <c r="H1" s="19"/>
      <c r="I1" s="19"/>
      <c r="J1" s="17"/>
      <c r="M1" s="16"/>
      <c r="Q1" s="16"/>
    </row>
    <row r="2" spans="1:18" s="18" customFormat="1" ht="48" customHeight="1" x14ac:dyDescent="0.25">
      <c r="A2" s="13" t="s">
        <v>0</v>
      </c>
      <c r="B2" s="13" t="s">
        <v>448</v>
      </c>
      <c r="C2" s="14" t="s">
        <v>2</v>
      </c>
      <c r="D2" s="13" t="s">
        <v>1</v>
      </c>
      <c r="E2" s="13" t="s">
        <v>3</v>
      </c>
      <c r="F2" s="13" t="s">
        <v>4</v>
      </c>
      <c r="G2" s="13" t="s">
        <v>5</v>
      </c>
      <c r="H2" s="13" t="s">
        <v>6</v>
      </c>
      <c r="I2" s="13" t="s">
        <v>7</v>
      </c>
      <c r="J2" s="13" t="s">
        <v>8</v>
      </c>
      <c r="K2" s="13" t="s">
        <v>9</v>
      </c>
      <c r="L2" s="13" t="s">
        <v>10</v>
      </c>
      <c r="M2" s="13" t="s">
        <v>11</v>
      </c>
      <c r="N2" s="13" t="s">
        <v>12</v>
      </c>
      <c r="O2" s="13" t="s">
        <v>13</v>
      </c>
      <c r="P2" s="13" t="s">
        <v>14</v>
      </c>
      <c r="Q2" s="13" t="s">
        <v>459</v>
      </c>
      <c r="R2" s="17"/>
    </row>
    <row r="3" spans="1:18" ht="90" x14ac:dyDescent="0.25">
      <c r="A3" s="2" t="s">
        <v>463</v>
      </c>
      <c r="B3" s="8">
        <v>5805</v>
      </c>
      <c r="C3" s="3">
        <v>46083</v>
      </c>
      <c r="D3" s="6" t="s">
        <v>128</v>
      </c>
      <c r="E3" s="2" t="s">
        <v>181</v>
      </c>
      <c r="F3" s="4" t="s">
        <v>186</v>
      </c>
      <c r="G3" s="2" t="str">
        <f>IF(TRIM(SUBSTITUTE(SUBSTITUTE($F3,CHAR(10),""),CHAR(13),""))="","",IFERROR(_xlfn.XLOOKUP(TRIM(SUBSTITUTE(SUBSTITUTE($F3,CHAR(10),""),CHAR(13),"")),MappaObiettivi[Asse],MappaObiettivi[Descrizione Asse],"Non trovato"),"Non trovato"))</f>
        <v>Non trovato</v>
      </c>
      <c r="H3" s="4" t="s">
        <v>188</v>
      </c>
      <c r="I3" s="2" t="str">
        <f>IF(TRIM(SUBSTITUTE(SUBSTITUTE($H3,CHAR(10),""),CHAR(13),""))="","",IFERROR(_xlfn.XLOOKUP(TRIM(SUBSTITUTE(SUBSTITUTE($H3,CHAR(10),""),CHAR(13),"")),MappaObiettivi[Obiettivo Specifico],MappaObiettivi[Descrizione Obiettivo Specifico],"Non trovato"),"Non trovato"))</f>
        <v>Tecnologie pulite ed efficienti (STEP) – clean tech</v>
      </c>
      <c r="J3" s="21" t="s">
        <v>210</v>
      </c>
      <c r="K3" s="2" t="str">
        <f>IF(TRIM(SUBSTITUTE(SUBSTITUTE($J3,CHAR(10),""),CHAR(13),""))="","",IFERROR(_xlfn.XLOOKUP(TRIM(SUBSTITUTE(SUBSTITUTE($J3,CHAR(10),""),CHAR(13),"")),MappaObiettivi[Codice Azione],MappaObiettivi[Titolo Azione],"Non trovato"),"Non trovato"))</f>
        <v>Sviluppo delle tecnologie pulite da parte delle PMI e delle Grandi imprese, anche in partenariato</v>
      </c>
      <c r="L3" s="2" t="s">
        <v>225</v>
      </c>
      <c r="M3" s="2" t="s">
        <v>282</v>
      </c>
      <c r="N3" s="5">
        <v>1844883</v>
      </c>
      <c r="O3" s="9" t="s">
        <v>316</v>
      </c>
      <c r="P3" s="9" t="s">
        <v>358</v>
      </c>
      <c r="Q3" s="10" t="s">
        <v>358</v>
      </c>
    </row>
    <row r="4" spans="1:18" ht="90" x14ac:dyDescent="0.25">
      <c r="A4" s="2" t="s">
        <v>464</v>
      </c>
      <c r="B4" s="8" t="s">
        <v>71</v>
      </c>
      <c r="C4" s="3">
        <v>46076</v>
      </c>
      <c r="D4" s="6" t="s">
        <v>127</v>
      </c>
      <c r="E4" s="2" t="s">
        <v>181</v>
      </c>
      <c r="F4" s="4" t="s">
        <v>185</v>
      </c>
      <c r="G4" s="2" t="str">
        <f>IF(TRIM(SUBSTITUTE(SUBSTITUTE($F4,CHAR(10),""),CHAR(13),""))="","",IFERROR(_xlfn.XLOOKUP(TRIM(SUBSTITUTE(SUBSTITUTE($F4,CHAR(10),""),CHAR(13),"")),MappaObiettivi[Asse],MappaObiettivi[Descrizione Asse],"Non trovato"),"Non trovato"))</f>
        <v>Un’Europa più verde, a basse emissioni e resiliente</v>
      </c>
      <c r="H4" s="4" t="s">
        <v>449</v>
      </c>
      <c r="I4" s="2" t="str">
        <f>IF(TRIM(SUBSTITUTE(SUBSTITUTE($H4,CHAR(10),""),CHAR(13),""))="","",IFERROR(_xlfn.XLOOKUP(TRIM(SUBSTITUTE(SUBSTITUTE($H4,CHAR(10),""),CHAR(13),"")),MappaObiettivi[Obiettivo Specifico],MappaObiettivi[Descrizione Obiettivo Specifico],"Non trovato"),"Non trovato"))</f>
        <v>Efficienza energetica e riduzione delle emissioni</v>
      </c>
      <c r="J4" s="21" t="s">
        <v>196</v>
      </c>
      <c r="K4" s="2" t="str">
        <f>IF(TRIM(SUBSTITUTE(SUBSTITUTE($J4,CHAR(10),""),CHAR(13),""))="","",IFERROR(_xlfn.XLOOKUP(TRIM(SUBSTITUTE(SUBSTITUTE($J4,CHAR(10),""),CHAR(13),"")),MappaObiettivi[Codice Azione],MappaObiettivi[Titolo Azione],"Non trovato"),"Non trovato"))</f>
        <v>Sostegno all’efficientamento energetico degli edifici e/o impianti produttivi delle imprese</v>
      </c>
      <c r="L4" s="2" t="s">
        <v>224</v>
      </c>
      <c r="M4" s="2" t="s">
        <v>281</v>
      </c>
      <c r="N4" s="5">
        <v>-15000000</v>
      </c>
      <c r="O4" s="9" t="s">
        <v>514</v>
      </c>
      <c r="P4" s="9" t="s">
        <v>358</v>
      </c>
      <c r="Q4" s="10" t="s">
        <v>358</v>
      </c>
    </row>
    <row r="5" spans="1:18" ht="90" x14ac:dyDescent="0.25">
      <c r="A5" s="2" t="s">
        <v>516</v>
      </c>
      <c r="B5" s="8" t="s">
        <v>70</v>
      </c>
      <c r="C5" s="3">
        <v>46041</v>
      </c>
      <c r="D5" s="6" t="s">
        <v>126</v>
      </c>
      <c r="E5" s="2" t="s">
        <v>181</v>
      </c>
      <c r="F5" s="4" t="s">
        <v>184</v>
      </c>
      <c r="G5" s="2" t="str">
        <f>IF(TRIM(SUBSTITUTE(SUBSTITUTE($F5,CHAR(10),""),CHAR(13),""))="","",IFERROR(_xlfn.XLOOKUP(TRIM(SUBSTITUTE(SUBSTITUTE($F5,CHAR(10),""),CHAR(13),"")),MappaObiettivi[Asse],MappaObiettivi[Descrizione Asse],"Non trovato"),"Non trovato"))</f>
        <v>Un’Europa più competitiva e intelligente</v>
      </c>
      <c r="H5" s="4" t="s">
        <v>454</v>
      </c>
      <c r="I5" s="2" t="str">
        <f>IF(TRIM(SUBSTITUTE(SUBSTITUTE($H5,CHAR(10),""),CHAR(13),""))="","",IFERROR(_xlfn.XLOOKUP(TRIM(SUBSTITUTE(SUBSTITUTE($H5,CHAR(10),""),CHAR(13),"")),MappaObiettivi[Obiettivo Specifico],MappaObiettivi[Descrizione Obiettivo Specifico],"Non trovato"),"Non trovato"))</f>
        <v>Digitalizzazione di cittadini, imprese e PA</v>
      </c>
      <c r="J5" s="21" t="s">
        <v>200</v>
      </c>
      <c r="K5" s="2" t="str">
        <f>IF(TRIM(SUBSTITUTE(SUBSTITUTE($J5,CHAR(10),""),CHAR(13),""))="","",IFERROR(_xlfn.XLOOKUP(TRIM(SUBSTITUTE(SUBSTITUTE($J5,CHAR(10),""),CHAR(13),"")),MappaObiettivi[Codice Azione],MappaObiettivi[Titolo Azione],"Non trovato"),"Non trovato"))</f>
        <v>Sostegno all’accelerazione del processo di trasformazione digitale dei servizi pubblici erogati dalla Pubblica Amministrazione</v>
      </c>
      <c r="L5" s="2" t="s">
        <v>223</v>
      </c>
      <c r="M5" s="2" t="s">
        <v>280</v>
      </c>
      <c r="N5" s="5">
        <v>399999.77</v>
      </c>
      <c r="O5" s="9" t="s">
        <v>316</v>
      </c>
      <c r="P5" s="9" t="s">
        <v>358</v>
      </c>
      <c r="Q5" s="10" t="s">
        <v>358</v>
      </c>
    </row>
    <row r="6" spans="1:18" ht="90" x14ac:dyDescent="0.25">
      <c r="A6" s="2" t="s">
        <v>15</v>
      </c>
      <c r="B6" s="8" t="s">
        <v>72</v>
      </c>
      <c r="C6" s="3">
        <v>45992</v>
      </c>
      <c r="D6" s="6" t="s">
        <v>129</v>
      </c>
      <c r="E6" s="2" t="s">
        <v>181</v>
      </c>
      <c r="F6" s="4">
        <v>1</v>
      </c>
      <c r="G6" s="2" t="str">
        <f>IF(TRIM(SUBSTITUTE(SUBSTITUTE($F6,CHAR(10),""),CHAR(13),""))="","",IFERROR(_xlfn.XLOOKUP(TRIM(SUBSTITUTE(SUBSTITUTE($F6,CHAR(10),""),CHAR(13),"")),MappaObiettivi[Asse],MappaObiettivi[Descrizione Asse],"Non trovato"),"Non trovato"))</f>
        <v>Un’Europa più competitiva e intelligente</v>
      </c>
      <c r="H6" s="4" t="s">
        <v>452</v>
      </c>
      <c r="I6" s="2" t="str">
        <f>IF(TRIM(SUBSTITUTE(SUBSTITUTE($H6,CHAR(10),""),CHAR(13),""))="","",IFERROR(_xlfn.XLOOKUP(TRIM(SUBSTITUTE(SUBSTITUTE($H6,CHAR(10),""),CHAR(13),"")),MappaObiettivi[Obiettivo Specifico],MappaObiettivi[Descrizione Obiettivo Specifico],"Non trovato"),"Non trovato"))</f>
        <v>Competenze per S3, transizione industriale e imprenditorialità</v>
      </c>
      <c r="J6" s="21" t="s">
        <v>189</v>
      </c>
      <c r="K6" s="2" t="str">
        <f>IF(TRIM(SUBSTITUTE(SUBSTITUTE($J6,CHAR(10),""),CHAR(13),""))="","",IFERROR(_xlfn.XLOOKUP(TRIM(SUBSTITUTE(SUBSTITUTE($J6,CHAR(10),""),CHAR(13),"")),MappaObiettivi[Codice Azione],MappaObiettivi[Titolo Azione],"Non trovato"),"Non trovato"))</f>
        <v>Sostegno allo sviluppo delle competenze per la transizione industriale e la sostenibilità delle imprese</v>
      </c>
      <c r="L6" s="2" t="s">
        <v>226</v>
      </c>
      <c r="M6" s="2" t="s">
        <v>283</v>
      </c>
      <c r="N6" s="5">
        <v>10000000</v>
      </c>
      <c r="O6" s="9" t="s">
        <v>316</v>
      </c>
      <c r="P6" s="9" t="s">
        <v>358</v>
      </c>
      <c r="Q6" s="10" t="s">
        <v>358</v>
      </c>
    </row>
    <row r="7" spans="1:18" ht="90" x14ac:dyDescent="0.25">
      <c r="A7" s="2" t="s">
        <v>16</v>
      </c>
      <c r="B7" s="8" t="s">
        <v>73</v>
      </c>
      <c r="C7" s="3">
        <v>45992</v>
      </c>
      <c r="D7" s="6" t="s">
        <v>130</v>
      </c>
      <c r="E7" s="2" t="s">
        <v>181</v>
      </c>
      <c r="F7" s="4">
        <v>2</v>
      </c>
      <c r="G7" s="2" t="str">
        <f>IF(TRIM(SUBSTITUTE(SUBSTITUTE($F7,CHAR(10),""),CHAR(13),""))="","",IFERROR(_xlfn.XLOOKUP(TRIM(SUBSTITUTE(SUBSTITUTE($F7,CHAR(10),""),CHAR(13),"")),MappaObiettivi[Asse],MappaObiettivi[Descrizione Asse],"Non trovato"),"Non trovato"))</f>
        <v>Un’Europa più verde, a basse emissioni e resiliente</v>
      </c>
      <c r="H7" s="4" t="s">
        <v>455</v>
      </c>
      <c r="I7" s="2" t="str">
        <f>IF(TRIM(SUBSTITUTE(SUBSTITUTE($H7,CHAR(10),""),CHAR(13),""))="","",IFERROR(_xlfn.XLOOKUP(TRIM(SUBSTITUTE(SUBSTITUTE($H7,CHAR(10),""),CHAR(13),"")),MappaObiettivi[Obiettivo Specifico],MappaObiettivi[Descrizione Obiettivo Specifico],"Non trovato"),"Non trovato"))</f>
        <v>Economia circolare ed efficienza nell’uso delle risorse</v>
      </c>
      <c r="J7" s="21" t="s">
        <v>190</v>
      </c>
      <c r="K7" s="2" t="str">
        <f>IF(TRIM(SUBSTITUTE(SUBSTITUTE($J7,CHAR(10),""),CHAR(13),""))="","",IFERROR(_xlfn.XLOOKUP(TRIM(SUBSTITUTE(SUBSTITUTE($J7,CHAR(10),""),CHAR(13),"")),MappaObiettivi[Codice Azione],MappaObiettivi[Titolo Azione],"Non trovato"),"Non trovato"))</f>
        <v>Sostegno all’adozione di modelli di produzione sostenibile</v>
      </c>
      <c r="L7" s="2" t="s">
        <v>227</v>
      </c>
      <c r="M7" s="2" t="s">
        <v>284</v>
      </c>
      <c r="N7" s="5">
        <v>6000000</v>
      </c>
      <c r="O7" s="9" t="s">
        <v>316</v>
      </c>
      <c r="P7" s="9" t="s">
        <v>358</v>
      </c>
      <c r="Q7" s="10" t="s">
        <v>358</v>
      </c>
    </row>
    <row r="8" spans="1:18" ht="90" x14ac:dyDescent="0.25">
      <c r="A8" s="2" t="s">
        <v>17</v>
      </c>
      <c r="B8" s="8" t="s">
        <v>74</v>
      </c>
      <c r="C8" s="3">
        <v>45992</v>
      </c>
      <c r="D8" s="6" t="s">
        <v>131</v>
      </c>
      <c r="E8" s="2" t="s">
        <v>181</v>
      </c>
      <c r="F8" s="4">
        <v>1</v>
      </c>
      <c r="G8" s="2" t="str">
        <f>IF(TRIM(SUBSTITUTE(SUBSTITUTE($F8,CHAR(10),""),CHAR(13),""))="","",IFERROR(_xlfn.XLOOKUP(TRIM(SUBSTITUTE(SUBSTITUTE($F8,CHAR(10),""),CHAR(13),"")),MappaObiettivi[Asse],MappaObiettivi[Descrizione Asse],"Non trovato"),"Non trovato"))</f>
        <v>Un’Europa più competitiva e intelligente</v>
      </c>
      <c r="H8" s="4" t="s">
        <v>451</v>
      </c>
      <c r="I8" s="2" t="str">
        <f>IF(TRIM(SUBSTITUTE(SUBSTITUTE($H8,CHAR(10),""),CHAR(13),""))="","",IFERROR(_xlfn.XLOOKUP(TRIM(SUBSTITUTE(SUBSTITUTE($H8,CHAR(10),""),CHAR(13),"")),MappaObiettivi[Obiettivo Specifico],MappaObiettivi[Descrizione Obiettivo Specifico],"Non trovato"),"Non trovato"))</f>
        <v>Competitività e crescita sostenibile delle PMI</v>
      </c>
      <c r="J8" s="21" t="s">
        <v>191</v>
      </c>
      <c r="K8" s="2" t="str">
        <f>IF(TRIM(SUBSTITUTE(SUBSTITUTE($J8,CHAR(10),""),CHAR(13),""))="","",IFERROR(_xlfn.XLOOKUP(TRIM(SUBSTITUTE(SUBSTITUTE($J8,CHAR(10),""),CHAR(13),"")),MappaObiettivi[Codice Azione],MappaObiettivi[Titolo Azione],"Non trovato"),"Non trovato"))</f>
        <v>Sostegno agli investimenti delle PMI</v>
      </c>
      <c r="L8" s="2" t="s">
        <v>228</v>
      </c>
      <c r="M8" s="2" t="s">
        <v>284</v>
      </c>
      <c r="N8" s="5">
        <v>3000000</v>
      </c>
      <c r="O8" s="9">
        <v>46107</v>
      </c>
      <c r="P8" s="9">
        <v>46127</v>
      </c>
      <c r="Q8" s="20" t="s">
        <v>462</v>
      </c>
    </row>
    <row r="9" spans="1:18" ht="90" x14ac:dyDescent="0.25">
      <c r="A9" s="2" t="s">
        <v>18</v>
      </c>
      <c r="B9" s="8" t="s">
        <v>75</v>
      </c>
      <c r="C9" s="3">
        <v>45964</v>
      </c>
      <c r="D9" s="6" t="s">
        <v>460</v>
      </c>
      <c r="E9" s="2" t="s">
        <v>181</v>
      </c>
      <c r="F9" s="4">
        <v>1</v>
      </c>
      <c r="G9" s="2" t="str">
        <f>IF(TRIM(SUBSTITUTE(SUBSTITUTE($F9,CHAR(10),""),CHAR(13),""))="","",IFERROR(_xlfn.XLOOKUP(TRIM(SUBSTITUTE(SUBSTITUTE($F9,CHAR(10),""),CHAR(13),"")),MappaObiettivi[Asse],MappaObiettivi[Descrizione Asse],"Non trovato"),"Non trovato"))</f>
        <v>Un’Europa più competitiva e intelligente</v>
      </c>
      <c r="H9" s="4" t="s">
        <v>453</v>
      </c>
      <c r="I9" s="2" t="str">
        <f>IF(TRIM(SUBSTITUTE(SUBSTITUTE($H9,CHAR(10),""),CHAR(13),""))="","",IFERROR(_xlfn.XLOOKUP(TRIM(SUBSTITUTE(SUBSTITUTE($H9,CHAR(10),""),CHAR(13),"")),MappaObiettivi[Obiettivo Specifico],MappaObiettivi[Descrizione Obiettivo Specifico],"Non trovato"),"Non trovato"))</f>
        <v>Ricerca, innovazione e tecnologie avanzate</v>
      </c>
      <c r="J9" s="21" t="s">
        <v>192</v>
      </c>
      <c r="K9" s="2" t="str">
        <f>IF(TRIM(SUBSTITUTE(SUBSTITUTE($J9,CHAR(10),""),CHAR(13),""))="","",IFERROR(_xlfn.XLOOKUP(TRIM(SUBSTITUTE(SUBSTITUTE($J9,CHAR(10),""),CHAR(13),"")),MappaObiettivi[Codice Azione],MappaObiettivi[Titolo Azione],"Non trovato"),"Non trovato"))</f>
        <v>Sostegno al trasferimento tecnologico tra mondo della ricerca e delle imprese lombarde</v>
      </c>
      <c r="L9" s="2" t="s">
        <v>229</v>
      </c>
      <c r="M9" s="2" t="s">
        <v>285</v>
      </c>
      <c r="N9" s="5">
        <v>4000000</v>
      </c>
      <c r="O9" s="9">
        <v>46093</v>
      </c>
      <c r="P9" s="9">
        <v>46146</v>
      </c>
      <c r="Q9" s="20" t="s">
        <v>461</v>
      </c>
    </row>
    <row r="10" spans="1:18" ht="150" x14ac:dyDescent="0.25">
      <c r="A10" s="2" t="s">
        <v>19</v>
      </c>
      <c r="B10" s="8" t="s">
        <v>76</v>
      </c>
      <c r="C10" s="3">
        <v>45870</v>
      </c>
      <c r="D10" s="6" t="s">
        <v>132</v>
      </c>
      <c r="E10" s="2" t="s">
        <v>181</v>
      </c>
      <c r="F10" s="4">
        <v>2</v>
      </c>
      <c r="G10" s="2" t="str">
        <f>IF(TRIM(SUBSTITUTE(SUBSTITUTE($F10,CHAR(10),""),CHAR(13),""))="","",IFERROR(_xlfn.XLOOKUP(TRIM(SUBSTITUTE(SUBSTITUTE($F10,CHAR(10),""),CHAR(13),"")),MappaObiettivi[Asse],MappaObiettivi[Descrizione Asse],"Non trovato"),"Non trovato"))</f>
        <v>Un’Europa più verde, a basse emissioni e resiliente</v>
      </c>
      <c r="H10" s="4" t="s">
        <v>449</v>
      </c>
      <c r="I10" s="2" t="str">
        <f>IF(TRIM(SUBSTITUTE(SUBSTITUTE($H10,CHAR(10),""),CHAR(13),""))="","",IFERROR(_xlfn.XLOOKUP(TRIM(SUBSTITUTE(SUBSTITUTE($H10,CHAR(10),""),CHAR(13),"")),MappaObiettivi[Obiettivo Specifico],MappaObiettivi[Descrizione Obiettivo Specifico],"Non trovato"),"Non trovato"))</f>
        <v>Efficienza energetica e riduzione delle emissioni</v>
      </c>
      <c r="J10" s="21" t="s">
        <v>193</v>
      </c>
      <c r="K10" s="2" t="str">
        <f>IF(TRIM(SUBSTITUTE(SUBSTITUTE($J10,CHAR(10),""),CHAR(13),""))="","",IFERROR(_xlfn.XLOOKUP(TRIM(SUBSTITUTE(SUBSTITUTE($J10,CHAR(10),""),CHAR(13),"")),MappaObiettivi[Codice Azione],MappaObiettivi[Titolo Azione],"Non trovato"),"Non trovato"))</f>
        <v>Sostegno all’efficientamento energetico e alla estensione dei sistemi di teleriscaldamento e teleraffrescamento</v>
      </c>
      <c r="L10" s="2" t="s">
        <v>230</v>
      </c>
      <c r="M10" s="2" t="s">
        <v>286</v>
      </c>
      <c r="N10" s="5">
        <v>20000000</v>
      </c>
      <c r="O10" s="9" t="s">
        <v>317</v>
      </c>
      <c r="P10" s="9" t="s">
        <v>367</v>
      </c>
      <c r="Q10" s="20" t="s">
        <v>401</v>
      </c>
    </row>
    <row r="11" spans="1:18" ht="120" x14ac:dyDescent="0.25">
      <c r="A11" s="2" t="s">
        <v>20</v>
      </c>
      <c r="B11" s="8" t="s">
        <v>77</v>
      </c>
      <c r="C11" s="3">
        <v>45866</v>
      </c>
      <c r="E11" s="2" t="s">
        <v>181</v>
      </c>
      <c r="F11" s="4">
        <v>1</v>
      </c>
      <c r="G11" s="2" t="str">
        <f>IF(TRIM(SUBSTITUTE(SUBSTITUTE($F11,CHAR(10),""),CHAR(13),""))="","",IFERROR(_xlfn.XLOOKUP(TRIM(SUBSTITUTE(SUBSTITUTE($F11,CHAR(10),""),CHAR(13),"")),MappaObiettivi[Asse],MappaObiettivi[Descrizione Asse],"Non trovato"),"Non trovato"))</f>
        <v>Un’Europa più competitiva e intelligente</v>
      </c>
      <c r="H11" s="4" t="s">
        <v>451</v>
      </c>
      <c r="I11" s="2" t="str">
        <f>IF(TRIM(SUBSTITUTE(SUBSTITUTE($H11,CHAR(10),""),CHAR(13),""))="","",IFERROR(_xlfn.XLOOKUP(TRIM(SUBSTITUTE(SUBSTITUTE($H11,CHAR(10),""),CHAR(13),"")),MappaObiettivi[Obiettivo Specifico],MappaObiettivi[Descrizione Obiettivo Specifico],"Non trovato"),"Non trovato"))</f>
        <v>Competitività e crescita sostenibile delle PMI</v>
      </c>
      <c r="J11" s="21" t="s">
        <v>191</v>
      </c>
      <c r="K11" s="2" t="str">
        <f>IF(TRIM(SUBSTITUTE(SUBSTITUTE($J11,CHAR(10),""),CHAR(13),""))="","",IFERROR(_xlfn.XLOOKUP(TRIM(SUBSTITUTE(SUBSTITUTE($J11,CHAR(10),""),CHAR(13),"")),MappaObiettivi[Codice Azione],MappaObiettivi[Titolo Azione],"Non trovato"),"Non trovato"))</f>
        <v>Sostegno agli investimenti delle PMI</v>
      </c>
      <c r="L11" s="2" t="s">
        <v>231</v>
      </c>
      <c r="M11" s="2" t="s">
        <v>283</v>
      </c>
      <c r="N11" s="5">
        <v>3000000</v>
      </c>
      <c r="O11" s="9" t="s">
        <v>318</v>
      </c>
      <c r="P11" s="9" t="s">
        <v>368</v>
      </c>
      <c r="Q11" s="20" t="s">
        <v>402</v>
      </c>
    </row>
    <row r="12" spans="1:18" ht="150" x14ac:dyDescent="0.25">
      <c r="A12" s="2" t="s">
        <v>21</v>
      </c>
      <c r="B12" s="8" t="s">
        <v>78</v>
      </c>
      <c r="C12" s="3">
        <v>45866</v>
      </c>
      <c r="D12" s="6" t="s">
        <v>133</v>
      </c>
      <c r="E12" s="2" t="s">
        <v>181</v>
      </c>
      <c r="F12" s="4">
        <v>2</v>
      </c>
      <c r="G12" s="2" t="str">
        <f>IF(TRIM(SUBSTITUTE(SUBSTITUTE($F12,CHAR(10),""),CHAR(13),""))="","",IFERROR(_xlfn.XLOOKUP(TRIM(SUBSTITUTE(SUBSTITUTE($F12,CHAR(10),""),CHAR(13),"")),MappaObiettivi[Asse],MappaObiettivi[Descrizione Asse],"Non trovato"),"Non trovato"))</f>
        <v>Un’Europa più verde, a basse emissioni e resiliente</v>
      </c>
      <c r="H12" s="4" t="s">
        <v>455</v>
      </c>
      <c r="I12" s="2" t="str">
        <f>IF(TRIM(SUBSTITUTE(SUBSTITUTE($H12,CHAR(10),""),CHAR(13),""))="","",IFERROR(_xlfn.XLOOKUP(TRIM(SUBSTITUTE(SUBSTITUTE($H12,CHAR(10),""),CHAR(13),"")),MappaObiettivi[Obiettivo Specifico],MappaObiettivi[Descrizione Obiettivo Specifico],"Non trovato"),"Non trovato"))</f>
        <v>Economia circolare ed efficienza nell’uso delle risorse</v>
      </c>
      <c r="J12" s="21" t="s">
        <v>194</v>
      </c>
      <c r="K12" s="2" t="str">
        <f>IF(TRIM(SUBSTITUTE(SUBSTITUTE($J12,CHAR(10),""),CHAR(13),""))="","",IFERROR(_xlfn.XLOOKUP(TRIM(SUBSTITUTE(SUBSTITUTE($J12,CHAR(10),""),CHAR(13),"")),MappaObiettivi[Codice Azione],MappaObiettivi[Titolo Azione],"Non trovato"),"Non trovato"))</f>
        <v>Sostegno ad azioni di simbiosi industriale, prevenzione produzione rifiuti, riciclaggio e riutilizzo per la chiusura del ciclo</v>
      </c>
      <c r="L12" s="2" t="s">
        <v>232</v>
      </c>
      <c r="M12" s="2" t="s">
        <v>287</v>
      </c>
      <c r="N12" s="5">
        <v>2300000</v>
      </c>
      <c r="O12" s="9" t="s">
        <v>319</v>
      </c>
      <c r="P12" s="9" t="s">
        <v>369</v>
      </c>
      <c r="Q12" s="20" t="s">
        <v>517</v>
      </c>
    </row>
    <row r="13" spans="1:18" ht="165" x14ac:dyDescent="0.25">
      <c r="A13" s="2" t="s">
        <v>519</v>
      </c>
      <c r="B13" s="8" t="s">
        <v>79</v>
      </c>
      <c r="C13" s="3">
        <v>45861</v>
      </c>
      <c r="E13" s="2" t="s">
        <v>181</v>
      </c>
      <c r="F13" s="4">
        <v>2</v>
      </c>
      <c r="G13" s="2" t="str">
        <f>IF(TRIM(SUBSTITUTE(SUBSTITUTE($F13,CHAR(10),""),CHAR(13),""))="","",IFERROR(_xlfn.XLOOKUP(TRIM(SUBSTITUTE(SUBSTITUTE($F13,CHAR(10),""),CHAR(13),"")),MappaObiettivi[Asse],MappaObiettivi[Descrizione Asse],"Non trovato"),"Non trovato"))</f>
        <v>Un’Europa più verde, a basse emissioni e resiliente</v>
      </c>
      <c r="H13" s="4" t="s">
        <v>450</v>
      </c>
      <c r="I13" s="2" t="str">
        <f>IF(TRIM(SUBSTITUTE(SUBSTITUTE($H13,CHAR(10),""),CHAR(13),""))="","",IFERROR(_xlfn.XLOOKUP(TRIM(SUBSTITUTE(SUBSTITUTE($H13,CHAR(10),""),CHAR(13),"")),MappaObiettivi[Obiettivo Specifico],MappaObiettivi[Descrizione Obiettivo Specifico],"Non trovato"),"Non trovato"))</f>
        <v>Energie rinnovabili e comunità energetiche</v>
      </c>
      <c r="J13" s="21" t="s">
        <v>195</v>
      </c>
      <c r="K13" s="2" t="str">
        <f>IF(TRIM(SUBSTITUTE(SUBSTITUTE($J13,CHAR(10),""),CHAR(13),""))="","",IFERROR(_xlfn.XLOOKUP(TRIM(SUBSTITUTE(SUBSTITUTE($J13,CHAR(10),""),CHAR(13),"")),MappaObiettivi[Codice Azione],MappaObiettivi[Titolo Azione],"Non trovato"),"Non trovato"))</f>
        <v>Incremento della produzione di energia da fonti rinnovabili</v>
      </c>
      <c r="L13" s="2" t="s">
        <v>233</v>
      </c>
      <c r="M13" s="2" t="s">
        <v>283</v>
      </c>
      <c r="N13" s="5">
        <v>20000000</v>
      </c>
      <c r="O13" s="9" t="s">
        <v>320</v>
      </c>
      <c r="P13" s="9" t="s">
        <v>370</v>
      </c>
      <c r="Q13" s="20" t="s">
        <v>403</v>
      </c>
    </row>
    <row r="14" spans="1:18" ht="165" x14ac:dyDescent="0.25">
      <c r="A14" s="2" t="s">
        <v>22</v>
      </c>
      <c r="B14" s="8" t="s">
        <v>80</v>
      </c>
      <c r="C14" s="3">
        <v>45839</v>
      </c>
      <c r="D14" s="6" t="s">
        <v>134</v>
      </c>
      <c r="E14" s="2" t="s">
        <v>181</v>
      </c>
      <c r="F14" s="4">
        <v>2</v>
      </c>
      <c r="G14" s="2" t="str">
        <f>IF(TRIM(SUBSTITUTE(SUBSTITUTE($F14,CHAR(10),""),CHAR(13),""))="","",IFERROR(_xlfn.XLOOKUP(TRIM(SUBSTITUTE(SUBSTITUTE($F14,CHAR(10),""),CHAR(13),"")),MappaObiettivi[Asse],MappaObiettivi[Descrizione Asse],"Non trovato"),"Non trovato"))</f>
        <v>Un’Europa più verde, a basse emissioni e resiliente</v>
      </c>
      <c r="H14" s="4" t="s">
        <v>455</v>
      </c>
      <c r="I14" s="2" t="str">
        <f>IF(TRIM(SUBSTITUTE(SUBSTITUTE($H14,CHAR(10),""),CHAR(13),""))="","",IFERROR(_xlfn.XLOOKUP(TRIM(SUBSTITUTE(SUBSTITUTE($H14,CHAR(10),""),CHAR(13),"")),MappaObiettivi[Obiettivo Specifico],MappaObiettivi[Descrizione Obiettivo Specifico],"Non trovato"),"Non trovato"))</f>
        <v>Economia circolare ed efficienza nell’uso delle risorse</v>
      </c>
      <c r="J14" s="21" t="s">
        <v>194</v>
      </c>
      <c r="K14" s="2" t="str">
        <f>IF(TRIM(SUBSTITUTE(SUBSTITUTE($J14,CHAR(10),""),CHAR(13),""))="","",IFERROR(_xlfn.XLOOKUP(TRIM(SUBSTITUTE(SUBSTITUTE($J14,CHAR(10),""),CHAR(13),"")),MappaObiettivi[Codice Azione],MappaObiettivi[Titolo Azione],"Non trovato"),"Non trovato"))</f>
        <v>Sostegno ad azioni di simbiosi industriale, prevenzione produzione rifiuti, riciclaggio e riutilizzo per la chiusura del ciclo</v>
      </c>
      <c r="L14" s="2" t="s">
        <v>234</v>
      </c>
      <c r="M14" s="2" t="s">
        <v>283</v>
      </c>
      <c r="N14" s="5">
        <v>10000000</v>
      </c>
      <c r="O14" s="9" t="s">
        <v>321</v>
      </c>
      <c r="P14" s="9" t="s">
        <v>371</v>
      </c>
      <c r="Q14" s="20" t="s">
        <v>404</v>
      </c>
    </row>
    <row r="15" spans="1:18" ht="120" x14ac:dyDescent="0.25">
      <c r="A15" s="2" t="s">
        <v>23</v>
      </c>
      <c r="B15" s="8" t="s">
        <v>81</v>
      </c>
      <c r="C15" s="3">
        <v>45803</v>
      </c>
      <c r="D15" s="6" t="s">
        <v>135</v>
      </c>
      <c r="E15" s="2" t="s">
        <v>181</v>
      </c>
      <c r="F15" s="4">
        <v>2</v>
      </c>
      <c r="G15" s="2" t="str">
        <f>IF(TRIM(SUBSTITUTE(SUBSTITUTE($F15,CHAR(10),""),CHAR(13),""))="","",IFERROR(_xlfn.XLOOKUP(TRIM(SUBSTITUTE(SUBSTITUTE($F15,CHAR(10),""),CHAR(13),"")),MappaObiettivi[Asse],MappaObiettivi[Descrizione Asse],"Non trovato"),"Non trovato"))</f>
        <v>Un’Europa più verde, a basse emissioni e resiliente</v>
      </c>
      <c r="H15" s="4" t="s">
        <v>449</v>
      </c>
      <c r="I15" s="2" t="str">
        <f>IF(TRIM(SUBSTITUTE(SUBSTITUTE($H15,CHAR(10),""),CHAR(13),""))="","",IFERROR(_xlfn.XLOOKUP(TRIM(SUBSTITUTE(SUBSTITUTE($H15,CHAR(10),""),CHAR(13),"")),MappaObiettivi[Obiettivo Specifico],MappaObiettivi[Descrizione Obiettivo Specifico],"Non trovato"),"Non trovato"))</f>
        <v>Efficienza energetica e riduzione delle emissioni</v>
      </c>
      <c r="J15" s="21" t="s">
        <v>196</v>
      </c>
      <c r="K15" s="2" t="str">
        <f>IF(TRIM(SUBSTITUTE(SUBSTITUTE($J15,CHAR(10),""),CHAR(13),""))="","",IFERROR(_xlfn.XLOOKUP(TRIM(SUBSTITUTE(SUBSTITUTE($J15,CHAR(10),""),CHAR(13),"")),MappaObiettivi[Codice Azione],MappaObiettivi[Titolo Azione],"Non trovato"),"Non trovato"))</f>
        <v>Sostegno all’efficientamento energetico degli edifici e/o impianti produttivi delle imprese</v>
      </c>
      <c r="L15" s="2" t="s">
        <v>235</v>
      </c>
      <c r="M15" s="2" t="s">
        <v>283</v>
      </c>
      <c r="N15" s="5">
        <v>43232662.119999997</v>
      </c>
      <c r="O15" s="9" t="s">
        <v>322</v>
      </c>
      <c r="P15" s="9" t="s">
        <v>372</v>
      </c>
      <c r="Q15" s="20" t="s">
        <v>405</v>
      </c>
    </row>
    <row r="16" spans="1:18" ht="165" x14ac:dyDescent="0.25">
      <c r="A16" s="2" t="s">
        <v>24</v>
      </c>
      <c r="B16" s="8" t="s">
        <v>82</v>
      </c>
      <c r="C16" s="3">
        <v>45797</v>
      </c>
      <c r="D16" s="6" t="s">
        <v>136</v>
      </c>
      <c r="E16" s="2" t="s">
        <v>181</v>
      </c>
      <c r="F16" s="4">
        <v>1</v>
      </c>
      <c r="G16" s="2" t="str">
        <f>IF(TRIM(SUBSTITUTE(SUBSTITUTE($F16,CHAR(10),""),CHAR(13),""))="","",IFERROR(_xlfn.XLOOKUP(TRIM(SUBSTITUTE(SUBSTITUTE($F16,CHAR(10),""),CHAR(13),"")),MappaObiettivi[Asse],MappaObiettivi[Descrizione Asse],"Non trovato"),"Non trovato"))</f>
        <v>Un’Europa più competitiva e intelligente</v>
      </c>
      <c r="H16" s="4" t="s">
        <v>453</v>
      </c>
      <c r="I16" s="2" t="str">
        <f>IF(TRIM(SUBSTITUTE(SUBSTITUTE($H16,CHAR(10),""),CHAR(13),""))="","",IFERROR(_xlfn.XLOOKUP(TRIM(SUBSTITUTE(SUBSTITUTE($H16,CHAR(10),""),CHAR(13),"")),MappaObiettivi[Obiettivo Specifico],MappaObiettivi[Descrizione Obiettivo Specifico],"Non trovato"),"Non trovato"))</f>
        <v>Ricerca, innovazione e tecnologie avanzate</v>
      </c>
      <c r="J16" s="21" t="s">
        <v>191</v>
      </c>
      <c r="K16" s="2" t="str">
        <f>IF(TRIM(SUBSTITUTE(SUBSTITUTE($J16,CHAR(10),""),CHAR(13),""))="","",IFERROR(_xlfn.XLOOKUP(TRIM(SUBSTITUTE(SUBSTITUTE($J16,CHAR(10),""),CHAR(13),"")),MappaObiettivi[Codice Azione],MappaObiettivi[Titolo Azione],"Non trovato"),"Non trovato"))</f>
        <v>Sostegno agli investimenti delle PMI</v>
      </c>
      <c r="L16" s="2" t="s">
        <v>236</v>
      </c>
      <c r="M16" s="2" t="s">
        <v>288</v>
      </c>
      <c r="N16" s="5">
        <v>13000000</v>
      </c>
      <c r="O16" s="9" t="s">
        <v>323</v>
      </c>
      <c r="P16" s="9" t="s">
        <v>322</v>
      </c>
      <c r="Q16" s="20" t="s">
        <v>406</v>
      </c>
    </row>
    <row r="17" spans="1:17" ht="90" x14ac:dyDescent="0.25">
      <c r="A17" s="2" t="s">
        <v>25</v>
      </c>
      <c r="B17" s="8" t="s">
        <v>83</v>
      </c>
      <c r="C17" s="3">
        <v>45797</v>
      </c>
      <c r="D17" s="6" t="s">
        <v>137</v>
      </c>
      <c r="E17" s="2" t="s">
        <v>181</v>
      </c>
      <c r="F17" s="4">
        <v>1</v>
      </c>
      <c r="G17" s="2" t="str">
        <f>IF(TRIM(SUBSTITUTE(SUBSTITUTE($F17,CHAR(10),""),CHAR(13),""))="","",IFERROR(_xlfn.XLOOKUP(TRIM(SUBSTITUTE(SUBSTITUTE($F17,CHAR(10),""),CHAR(13),"")),MappaObiettivi[Asse],MappaObiettivi[Descrizione Asse],"Non trovato"),"Non trovato"))</f>
        <v>Un’Europa più competitiva e intelligente</v>
      </c>
      <c r="H17" s="4" t="s">
        <v>451</v>
      </c>
      <c r="I17" s="2" t="str">
        <f>IF(TRIM(SUBSTITUTE(SUBSTITUTE($H17,CHAR(10),""),CHAR(13),""))="","",IFERROR(_xlfn.XLOOKUP(TRIM(SUBSTITUTE(SUBSTITUTE($H17,CHAR(10),""),CHAR(13),"")),MappaObiettivi[Obiettivo Specifico],MappaObiettivi[Descrizione Obiettivo Specifico],"Non trovato"),"Non trovato"))</f>
        <v>Competitività e crescita sostenibile delle PMI</v>
      </c>
      <c r="J17" s="21" t="s">
        <v>191</v>
      </c>
      <c r="K17" s="2" t="str">
        <f>IF(TRIM(SUBSTITUTE(SUBSTITUTE($J17,CHAR(10),""),CHAR(13),""))="","",IFERROR(_xlfn.XLOOKUP(TRIM(SUBSTITUTE(SUBSTITUTE($J17,CHAR(10),""),CHAR(13),"")),MappaObiettivi[Codice Azione],MappaObiettivi[Titolo Azione],"Non trovato"),"Non trovato"))</f>
        <v>Sostegno agli investimenti delle PMI</v>
      </c>
      <c r="L17" s="2" t="s">
        <v>237</v>
      </c>
      <c r="M17" s="2" t="s">
        <v>283</v>
      </c>
      <c r="N17" s="5">
        <v>15000000</v>
      </c>
      <c r="O17" s="9" t="s">
        <v>324</v>
      </c>
      <c r="P17" s="9" t="s">
        <v>373</v>
      </c>
      <c r="Q17" s="20" t="s">
        <v>407</v>
      </c>
    </row>
    <row r="18" spans="1:17" ht="105" x14ac:dyDescent="0.25">
      <c r="A18" s="2" t="s">
        <v>26</v>
      </c>
      <c r="B18" s="8" t="s">
        <v>84</v>
      </c>
      <c r="C18" s="3">
        <v>45777</v>
      </c>
      <c r="D18" s="6" t="s">
        <v>138</v>
      </c>
      <c r="E18" s="2" t="s">
        <v>181</v>
      </c>
      <c r="F18" s="4">
        <v>1</v>
      </c>
      <c r="G18" s="2" t="str">
        <f>IF(TRIM(SUBSTITUTE(SUBSTITUTE($F18,CHAR(10),""),CHAR(13),""))="","",IFERROR(_xlfn.XLOOKUP(TRIM(SUBSTITUTE(SUBSTITUTE($F18,CHAR(10),""),CHAR(13),"")),MappaObiettivi[Asse],MappaObiettivi[Descrizione Asse],"Non trovato"),"Non trovato"))</f>
        <v>Un’Europa più competitiva e intelligente</v>
      </c>
      <c r="H18" s="4" t="s">
        <v>453</v>
      </c>
      <c r="I18" s="2" t="str">
        <f>IF(TRIM(SUBSTITUTE(SUBSTITUTE($H18,CHAR(10),""),CHAR(13),""))="","",IFERROR(_xlfn.XLOOKUP(TRIM(SUBSTITUTE(SUBSTITUTE($H18,CHAR(10),""),CHAR(13),"")),MappaObiettivi[Obiettivo Specifico],MappaObiettivi[Descrizione Obiettivo Specifico],"Non trovato"),"Non trovato"))</f>
        <v>Ricerca, innovazione e tecnologie avanzate</v>
      </c>
      <c r="J18" s="21" t="s">
        <v>192</v>
      </c>
      <c r="K18" s="2" t="str">
        <f>IF(TRIM(SUBSTITUTE(SUBSTITUTE($J18,CHAR(10),""),CHAR(13),""))="","",IFERROR(_xlfn.XLOOKUP(TRIM(SUBSTITUTE(SUBSTITUTE($J18,CHAR(10),""),CHAR(13),"")),MappaObiettivi[Codice Azione],MappaObiettivi[Titolo Azione],"Non trovato"),"Non trovato"))</f>
        <v>Sostegno al trasferimento tecnologico tra mondo della ricerca e delle imprese lombarde</v>
      </c>
      <c r="L18" s="2" t="s">
        <v>238</v>
      </c>
      <c r="M18" s="2" t="s">
        <v>289</v>
      </c>
      <c r="N18" s="5">
        <v>50000000</v>
      </c>
      <c r="O18" s="9" t="s">
        <v>325</v>
      </c>
      <c r="P18" s="9" t="s">
        <v>374</v>
      </c>
      <c r="Q18" s="20" t="s">
        <v>408</v>
      </c>
    </row>
    <row r="19" spans="1:17" ht="105" x14ac:dyDescent="0.25">
      <c r="A19" s="2" t="s">
        <v>27</v>
      </c>
      <c r="B19" s="8" t="s">
        <v>85</v>
      </c>
      <c r="C19" s="3">
        <v>45712</v>
      </c>
      <c r="D19" s="6" t="s">
        <v>139</v>
      </c>
      <c r="E19" s="2" t="s">
        <v>181</v>
      </c>
      <c r="F19" s="4">
        <v>1</v>
      </c>
      <c r="G19" s="2" t="str">
        <f>IF(TRIM(SUBSTITUTE(SUBSTITUTE($F19,CHAR(10),""),CHAR(13),""))="","",IFERROR(_xlfn.XLOOKUP(TRIM(SUBSTITUTE(SUBSTITUTE($F19,CHAR(10),""),CHAR(13),"")),MappaObiettivi[Asse],MappaObiettivi[Descrizione Asse],"Non trovato"),"Non trovato"))</f>
        <v>Un’Europa più competitiva e intelligente</v>
      </c>
      <c r="H19" s="4" t="s">
        <v>451</v>
      </c>
      <c r="I19" s="2" t="str">
        <f>IF(TRIM(SUBSTITUTE(SUBSTITUTE($H19,CHAR(10),""),CHAR(13),""))="","",IFERROR(_xlfn.XLOOKUP(TRIM(SUBSTITUTE(SUBSTITUTE($H19,CHAR(10),""),CHAR(13),"")),MappaObiettivi[Obiettivo Specifico],MappaObiettivi[Descrizione Obiettivo Specifico],"Non trovato"),"Non trovato"))</f>
        <v>Competitività e crescita sostenibile delle PMI</v>
      </c>
      <c r="J19" s="21" t="s">
        <v>198</v>
      </c>
      <c r="K19" s="2" t="str">
        <f>IF(TRIM(SUBSTITUTE(SUBSTITUTE($J19,CHAR(10),""),CHAR(13),""))="","",IFERROR(_xlfn.XLOOKUP(TRIM(SUBSTITUTE(SUBSTITUTE($J19,CHAR(10),""),CHAR(13),"")),MappaObiettivi[Codice Azione],MappaObiettivi[Titolo Azione],"Non trovato"),"Non trovato"))</f>
        <v>Sostegno allo sviluppo dell’internazionalizzazione delle PMI lombarde ed all’attrazione di investimenti esteri</v>
      </c>
      <c r="L19" s="2" t="s">
        <v>239</v>
      </c>
      <c r="M19" s="2" t="s">
        <v>290</v>
      </c>
      <c r="N19" s="5">
        <v>5000000</v>
      </c>
      <c r="O19" s="9" t="s">
        <v>326</v>
      </c>
      <c r="P19" s="9" t="s">
        <v>375</v>
      </c>
      <c r="Q19" s="20" t="s">
        <v>409</v>
      </c>
    </row>
    <row r="20" spans="1:17" ht="150" x14ac:dyDescent="0.25">
      <c r="A20" s="2" t="s">
        <v>28</v>
      </c>
      <c r="B20" s="8" t="s">
        <v>86</v>
      </c>
      <c r="C20" s="3">
        <v>45670</v>
      </c>
      <c r="D20" s="6" t="s">
        <v>140</v>
      </c>
      <c r="E20" s="2" t="s">
        <v>181</v>
      </c>
      <c r="F20" s="4">
        <v>1</v>
      </c>
      <c r="G20" s="2" t="str">
        <f>IF(TRIM(SUBSTITUTE(SUBSTITUTE($F20,CHAR(10),""),CHAR(13),""))="","",IFERROR(_xlfn.XLOOKUP(TRIM(SUBSTITUTE(SUBSTITUTE($F20,CHAR(10),""),CHAR(13),"")),MappaObiettivi[Asse],MappaObiettivi[Descrizione Asse],"Non trovato"),"Non trovato"))</f>
        <v>Un’Europa più competitiva e intelligente</v>
      </c>
      <c r="H20" s="4" t="s">
        <v>456</v>
      </c>
      <c r="I20" s="2" t="str">
        <f>IF(TRIM(SUBSTITUTE(SUBSTITUTE($H20,CHAR(10),""),CHAR(13),""))="","",IFERROR(_xlfn.XLOOKUP(TRIM(SUBSTITUTE(SUBSTITUTE($H20,CHAR(10),""),CHAR(13),"")),MappaObiettivi[Obiettivo Specifico],MappaObiettivi[Descrizione Obiettivo Specifico],"Non trovato"),"Non trovato"))</f>
        <v>Tecnologie strategiche per l’Europa (STEP) – deep tech/biotech</v>
      </c>
      <c r="J20" s="21" t="s">
        <v>208</v>
      </c>
      <c r="K20" s="2" t="str">
        <f>IF(TRIM(SUBSTITUTE(SUBSTITUTE($J20,CHAR(10),""),CHAR(13),""))="","",IFERROR(_xlfn.XLOOKUP(TRIM(SUBSTITUTE(SUBSTITUTE($J20,CHAR(10),""),CHAR(13),"")),MappaObiettivi[Codice Azione],MappaObiettivi[Titolo Azione],"Non trovato"),"Non trovato"))</f>
        <v>Sviluppo delle tecnologie critiche attraverso il sostegno al capitale di rischio di start up e scale up clean tech</v>
      </c>
      <c r="L20" s="2" t="s">
        <v>240</v>
      </c>
      <c r="M20" s="2" t="s">
        <v>291</v>
      </c>
      <c r="N20" s="5">
        <v>70000000</v>
      </c>
      <c r="O20" s="9" t="s">
        <v>327</v>
      </c>
      <c r="P20" s="9" t="s">
        <v>376</v>
      </c>
      <c r="Q20" s="20" t="s">
        <v>410</v>
      </c>
    </row>
    <row r="21" spans="1:17" ht="195" x14ac:dyDescent="0.25">
      <c r="A21" s="2" t="s">
        <v>29</v>
      </c>
      <c r="B21" s="8" t="s">
        <v>87</v>
      </c>
      <c r="C21" s="3">
        <v>45670</v>
      </c>
      <c r="D21" s="6" t="s">
        <v>141</v>
      </c>
      <c r="E21" s="2" t="s">
        <v>181</v>
      </c>
      <c r="F21" s="4">
        <v>2</v>
      </c>
      <c r="G21" s="2" t="str">
        <f>IF(TRIM(SUBSTITUTE(SUBSTITUTE($F21,CHAR(10),""),CHAR(13),""))="","",IFERROR(_xlfn.XLOOKUP(TRIM(SUBSTITUTE(SUBSTITUTE($F21,CHAR(10),""),CHAR(13),"")),MappaObiettivi[Asse],MappaObiettivi[Descrizione Asse],"Non trovato"),"Non trovato"))</f>
        <v>Un’Europa più verde, a basse emissioni e resiliente</v>
      </c>
      <c r="H21" s="4" t="s">
        <v>188</v>
      </c>
      <c r="I21" s="2" t="str">
        <f>IF(TRIM(SUBSTITUTE(SUBSTITUTE($H21,CHAR(10),""),CHAR(13),""))="","",IFERROR(_xlfn.XLOOKUP(TRIM(SUBSTITUTE(SUBSTITUTE($H21,CHAR(10),""),CHAR(13),"")),MappaObiettivi[Obiettivo Specifico],MappaObiettivi[Descrizione Obiettivo Specifico],"Non trovato"),"Non trovato"))</f>
        <v>Tecnologie pulite ed efficienti (STEP) – clean tech</v>
      </c>
      <c r="J21" s="21" t="s">
        <v>210</v>
      </c>
      <c r="K21" s="2" t="str">
        <f>IF(TRIM(SUBSTITUTE(SUBSTITUTE($J21,CHAR(10),""),CHAR(13),""))="","",IFERROR(_xlfn.XLOOKUP(TRIM(SUBSTITUTE(SUBSTITUTE($J21,CHAR(10),""),CHAR(13),"")),MappaObiettivi[Codice Azione],MappaObiettivi[Titolo Azione],"Non trovato"),"Non trovato"))</f>
        <v>Sviluppo delle tecnologie pulite da parte delle PMI e delle Grandi imprese, anche in partenariato</v>
      </c>
      <c r="L21" s="2" t="s">
        <v>241</v>
      </c>
      <c r="M21" s="2" t="s">
        <v>292</v>
      </c>
      <c r="N21" s="5">
        <v>10000000</v>
      </c>
      <c r="O21" s="9" t="s">
        <v>328</v>
      </c>
      <c r="P21" s="9" t="s">
        <v>377</v>
      </c>
      <c r="Q21" s="20" t="s">
        <v>411</v>
      </c>
    </row>
    <row r="22" spans="1:17" ht="135" x14ac:dyDescent="0.25">
      <c r="A22" s="2" t="s">
        <v>30</v>
      </c>
      <c r="B22" s="8" t="s">
        <v>88</v>
      </c>
      <c r="C22" s="3">
        <v>45670</v>
      </c>
      <c r="D22" s="6" t="s">
        <v>142</v>
      </c>
      <c r="E22" s="2" t="s">
        <v>181</v>
      </c>
      <c r="F22" s="4">
        <v>1</v>
      </c>
      <c r="G22" s="2" t="str">
        <f>IF(TRIM(SUBSTITUTE(SUBSTITUTE($F22,CHAR(10),""),CHAR(13),""))="","",IFERROR(_xlfn.XLOOKUP(TRIM(SUBSTITUTE(SUBSTITUTE($F22,CHAR(10),""),CHAR(13),"")),MappaObiettivi[Asse],MappaObiettivi[Descrizione Asse],"Non trovato"),"Non trovato"))</f>
        <v>Un’Europa più competitiva e intelligente</v>
      </c>
      <c r="H22" s="4" t="s">
        <v>456</v>
      </c>
      <c r="I22" s="2" t="str">
        <f>IF(TRIM(SUBSTITUTE(SUBSTITUTE($H22,CHAR(10),""),CHAR(13),""))="","",IFERROR(_xlfn.XLOOKUP(TRIM(SUBSTITUTE(SUBSTITUTE($H22,CHAR(10),""),CHAR(13),"")),MappaObiettivi[Obiettivo Specifico],MappaObiettivi[Descrizione Obiettivo Specifico],"Non trovato"),"Non trovato"))</f>
        <v>Tecnologie strategiche per l’Europa (STEP) – deep tech/biotech</v>
      </c>
      <c r="J22" s="21" t="s">
        <v>484</v>
      </c>
      <c r="K22" s="2" t="str">
        <f>IF(TRIM(SUBSTITUTE(SUBSTITUTE($J22,CHAR(10),""),CHAR(13),""))="","",IFERROR(_xlfn.XLOOKUP(TRIM(SUBSTITUTE(SUBSTITUTE($J22,CHAR(10),""),CHAR(13),"")),MappaObiettivi[Codice Azione],MappaObiettivi[Titolo Azione],"Non trovato"),"Non trovato"))</f>
        <v>– Sviluppo delle tecnologie critiche nei progetti di partenariato tra PMI e Grandi imprese</v>
      </c>
      <c r="L22" s="2" t="s">
        <v>242</v>
      </c>
      <c r="M22" s="2" t="s">
        <v>293</v>
      </c>
      <c r="N22" s="5">
        <v>40006935</v>
      </c>
      <c r="O22" s="9" t="s">
        <v>329</v>
      </c>
      <c r="P22" s="9" t="s">
        <v>378</v>
      </c>
      <c r="Q22" s="20" t="s">
        <v>412</v>
      </c>
    </row>
    <row r="23" spans="1:17" ht="120" x14ac:dyDescent="0.25">
      <c r="A23" s="2" t="s">
        <v>31</v>
      </c>
      <c r="B23" s="8" t="s">
        <v>89</v>
      </c>
      <c r="C23" s="3">
        <v>45656</v>
      </c>
      <c r="D23" s="6" t="s">
        <v>143</v>
      </c>
      <c r="E23" s="2" t="s">
        <v>181</v>
      </c>
      <c r="F23" s="4">
        <v>2</v>
      </c>
      <c r="G23" s="2" t="str">
        <f>IF(TRIM(SUBSTITUTE(SUBSTITUTE($F23,CHAR(10),""),CHAR(13),""))="","",IFERROR(_xlfn.XLOOKUP(TRIM(SUBSTITUTE(SUBSTITUTE($F23,CHAR(10),""),CHAR(13),"")),MappaObiettivi[Asse],MappaObiettivi[Descrizione Asse],"Non trovato"),"Non trovato"))</f>
        <v>Un’Europa più verde, a basse emissioni e resiliente</v>
      </c>
      <c r="H23" s="4" t="s">
        <v>449</v>
      </c>
      <c r="I23" s="2" t="str">
        <f>IF(TRIM(SUBSTITUTE(SUBSTITUTE($H23,CHAR(10),""),CHAR(13),""))="","",IFERROR(_xlfn.XLOOKUP(TRIM(SUBSTITUTE(SUBSTITUTE($H23,CHAR(10),""),CHAR(13),"")),MappaObiettivi[Obiettivo Specifico],MappaObiettivi[Descrizione Obiettivo Specifico],"Non trovato"),"Non trovato"))</f>
        <v>Efficienza energetica e riduzione delle emissioni</v>
      </c>
      <c r="J23" s="21" t="s">
        <v>209</v>
      </c>
      <c r="K23" s="2" t="str">
        <f>IF(TRIM(SUBSTITUTE(SUBSTITUTE($J23,CHAR(10),""),CHAR(13),""))="","",IFERROR(_xlfn.XLOOKUP(TRIM(SUBSTITUTE(SUBSTITUTE($J23,CHAR(10),""),CHAR(13),"")),MappaObiettivi[Codice Azione],MappaObiettivi[Titolo Azione],"Non trovato"),"Non trovato"))</f>
        <v>Sostegno all’efficientamento del patrimonio residenziale pubblico</v>
      </c>
      <c r="L23" s="2" t="s">
        <v>243</v>
      </c>
      <c r="M23" s="2" t="s">
        <v>294</v>
      </c>
      <c r="N23" s="5">
        <v>33850000</v>
      </c>
      <c r="O23" s="9" t="s">
        <v>330</v>
      </c>
      <c r="P23" s="9" t="s">
        <v>379</v>
      </c>
      <c r="Q23" s="20" t="s">
        <v>413</v>
      </c>
    </row>
    <row r="24" spans="1:17" ht="90" x14ac:dyDescent="0.25">
      <c r="A24" s="2" t="s">
        <v>32</v>
      </c>
      <c r="B24" s="8" t="s">
        <v>90</v>
      </c>
      <c r="C24" s="3">
        <v>45646</v>
      </c>
      <c r="D24" s="6" t="s">
        <v>144</v>
      </c>
      <c r="E24" s="2" t="s">
        <v>181</v>
      </c>
      <c r="F24" s="4">
        <v>1</v>
      </c>
      <c r="G24" s="2" t="str">
        <f>IF(TRIM(SUBSTITUTE(SUBSTITUTE($F24,CHAR(10),""),CHAR(13),""))="","",IFERROR(_xlfn.XLOOKUP(TRIM(SUBSTITUTE(SUBSTITUTE($F24,CHAR(10),""),CHAR(13),"")),MappaObiettivi[Asse],MappaObiettivi[Descrizione Asse],"Non trovato"),"Non trovato"))</f>
        <v>Un’Europa più competitiva e intelligente</v>
      </c>
      <c r="H24" s="4" t="s">
        <v>451</v>
      </c>
      <c r="I24" s="2" t="str">
        <f>IF(TRIM(SUBSTITUTE(SUBSTITUTE($H24,CHAR(10),""),CHAR(13),""))="","",IFERROR(_xlfn.XLOOKUP(TRIM(SUBSTITUTE(SUBSTITUTE($H24,CHAR(10),""),CHAR(13),"")),MappaObiettivi[Obiettivo Specifico],MappaObiettivi[Descrizione Obiettivo Specifico],"Non trovato"),"Non trovato"))</f>
        <v>Competitività e crescita sostenibile delle PMI</v>
      </c>
      <c r="J24" s="21" t="s">
        <v>198</v>
      </c>
      <c r="K24" s="2" t="str">
        <f>IF(TRIM(SUBSTITUTE(SUBSTITUTE($J24,CHAR(10),""),CHAR(13),""))="","",IFERROR(_xlfn.XLOOKUP(TRIM(SUBSTITUTE(SUBSTITUTE($J24,CHAR(10),""),CHAR(13),"")),MappaObiettivi[Codice Azione],MappaObiettivi[Titolo Azione],"Non trovato"),"Non trovato"))</f>
        <v>Sostegno allo sviluppo dell’internazionalizzazione delle PMI lombarde ed all’attrazione di investimenti esteri</v>
      </c>
      <c r="L24" s="2" t="s">
        <v>244</v>
      </c>
      <c r="M24" s="2" t="s">
        <v>284</v>
      </c>
      <c r="N24" s="5">
        <v>18978747.969999999</v>
      </c>
      <c r="O24" s="9" t="s">
        <v>331</v>
      </c>
      <c r="P24" s="9" t="s">
        <v>380</v>
      </c>
      <c r="Q24" s="20" t="s">
        <v>414</v>
      </c>
    </row>
    <row r="25" spans="1:17" ht="105" x14ac:dyDescent="0.25">
      <c r="A25" s="2" t="s">
        <v>33</v>
      </c>
      <c r="B25" s="8" t="s">
        <v>91</v>
      </c>
      <c r="C25" s="3">
        <v>45642</v>
      </c>
      <c r="D25" s="6" t="s">
        <v>145</v>
      </c>
      <c r="E25" s="2" t="s">
        <v>181</v>
      </c>
      <c r="F25" s="4">
        <v>1</v>
      </c>
      <c r="G25" s="2" t="str">
        <f>IF(TRIM(SUBSTITUTE(SUBSTITUTE($F25,CHAR(10),""),CHAR(13),""))="","",IFERROR(_xlfn.XLOOKUP(TRIM(SUBSTITUTE(SUBSTITUTE($F25,CHAR(10),""),CHAR(13),"")),MappaObiettivi[Asse],MappaObiettivi[Descrizione Asse],"Non trovato"),"Non trovato"))</f>
        <v>Un’Europa più competitiva e intelligente</v>
      </c>
      <c r="H25" s="4" t="s">
        <v>452</v>
      </c>
      <c r="I25" s="2" t="str">
        <f>IF(TRIM(SUBSTITUTE(SUBSTITUTE($H25,CHAR(10),""),CHAR(13),""))="","",IFERROR(_xlfn.XLOOKUP(TRIM(SUBSTITUTE(SUBSTITUTE($H25,CHAR(10),""),CHAR(13),"")),MappaObiettivi[Obiettivo Specifico],MappaObiettivi[Descrizione Obiettivo Specifico],"Non trovato"),"Non trovato"))</f>
        <v>Competenze per S3, transizione industriale e imprenditorialità</v>
      </c>
      <c r="J25" s="21" t="s">
        <v>189</v>
      </c>
      <c r="K25" s="2" t="str">
        <f>IF(TRIM(SUBSTITUTE(SUBSTITUTE($J25,CHAR(10),""),CHAR(13),""))="","",IFERROR(_xlfn.XLOOKUP(TRIM(SUBSTITUTE(SUBSTITUTE($J25,CHAR(10),""),CHAR(13),"")),MappaObiettivi[Codice Azione],MappaObiettivi[Titolo Azione],"Non trovato"),"Non trovato"))</f>
        <v>Sostegno allo sviluppo delle competenze per la transizione industriale e la sostenibilità delle imprese</v>
      </c>
      <c r="L25" s="2" t="s">
        <v>245</v>
      </c>
      <c r="M25" s="2" t="s">
        <v>290</v>
      </c>
      <c r="N25" s="5">
        <v>10000000</v>
      </c>
      <c r="O25" s="9" t="s">
        <v>332</v>
      </c>
      <c r="P25" s="9" t="s">
        <v>372</v>
      </c>
      <c r="Q25" s="20" t="s">
        <v>415</v>
      </c>
    </row>
    <row r="26" spans="1:17" ht="90" x14ac:dyDescent="0.25">
      <c r="A26" s="2" t="s">
        <v>34</v>
      </c>
      <c r="B26" s="8" t="s">
        <v>92</v>
      </c>
      <c r="C26" s="3">
        <v>45642</v>
      </c>
      <c r="D26" s="6" t="s">
        <v>146</v>
      </c>
      <c r="E26" s="2" t="s">
        <v>181</v>
      </c>
      <c r="F26" s="4">
        <v>1</v>
      </c>
      <c r="G26" s="2" t="str">
        <f>IF(TRIM(SUBSTITUTE(SUBSTITUTE($F26,CHAR(10),""),CHAR(13),""))="","",IFERROR(_xlfn.XLOOKUP(TRIM(SUBSTITUTE(SUBSTITUTE($F26,CHAR(10),""),CHAR(13),"")),MappaObiettivi[Asse],MappaObiettivi[Descrizione Asse],"Non trovato"),"Non trovato"))</f>
        <v>Un’Europa più competitiva e intelligente</v>
      </c>
      <c r="H26" s="4" t="s">
        <v>453</v>
      </c>
      <c r="I26" s="2" t="str">
        <f>IF(TRIM(SUBSTITUTE(SUBSTITUTE($H26,CHAR(10),""),CHAR(13),""))="","",IFERROR(_xlfn.XLOOKUP(TRIM(SUBSTITUTE(SUBSTITUTE($H26,CHAR(10),""),CHAR(13),"")),MappaObiettivi[Obiettivo Specifico],MappaObiettivi[Descrizione Obiettivo Specifico],"Non trovato"),"Non trovato"))</f>
        <v>Ricerca, innovazione e tecnologie avanzate</v>
      </c>
      <c r="J26" s="21" t="s">
        <v>192</v>
      </c>
      <c r="K26" s="2" t="str">
        <f>IF(TRIM(SUBSTITUTE(SUBSTITUTE($J26,CHAR(10),""),CHAR(13),""))="","",IFERROR(_xlfn.XLOOKUP(TRIM(SUBSTITUTE(SUBSTITUTE($J26,CHAR(10),""),CHAR(13),"")),MappaObiettivi[Codice Azione],MappaObiettivi[Titolo Azione],"Non trovato"),"Non trovato"))</f>
        <v>Sostegno al trasferimento tecnologico tra mondo della ricerca e delle imprese lombarde</v>
      </c>
      <c r="L26" s="2" t="s">
        <v>246</v>
      </c>
      <c r="M26" s="2" t="s">
        <v>287</v>
      </c>
      <c r="N26" s="5">
        <v>6000000</v>
      </c>
      <c r="O26" s="9" t="s">
        <v>333</v>
      </c>
      <c r="P26" s="9" t="s">
        <v>333</v>
      </c>
      <c r="Q26" s="20" t="s">
        <v>416</v>
      </c>
    </row>
    <row r="27" spans="1:17" ht="105" x14ac:dyDescent="0.25">
      <c r="A27" s="2" t="s">
        <v>35</v>
      </c>
      <c r="B27" s="8" t="s">
        <v>93</v>
      </c>
      <c r="C27" s="3">
        <v>45544</v>
      </c>
      <c r="D27" s="6" t="s">
        <v>147</v>
      </c>
      <c r="E27" s="2" t="s">
        <v>181</v>
      </c>
      <c r="F27" s="4">
        <v>1</v>
      </c>
      <c r="G27" s="2" t="str">
        <f>IF(TRIM(SUBSTITUTE(SUBSTITUTE($F27,CHAR(10),""),CHAR(13),""))="","",IFERROR(_xlfn.XLOOKUP(TRIM(SUBSTITUTE(SUBSTITUTE($F27,CHAR(10),""),CHAR(13),"")),MappaObiettivi[Asse],MappaObiettivi[Descrizione Asse],"Non trovato"),"Non trovato"))</f>
        <v>Un’Europa più competitiva e intelligente</v>
      </c>
      <c r="H27" s="4" t="s">
        <v>451</v>
      </c>
      <c r="I27" s="2" t="str">
        <f>IF(TRIM(SUBSTITUTE(SUBSTITUTE($H27,CHAR(10),""),CHAR(13),""))="","",IFERROR(_xlfn.XLOOKUP(TRIM(SUBSTITUTE(SUBSTITUTE($H27,CHAR(10),""),CHAR(13),"")),MappaObiettivi[Obiettivo Specifico],MappaObiettivi[Descrizione Obiettivo Specifico],"Non trovato"),"Non trovato"))</f>
        <v>Competitività e crescita sostenibile delle PMI</v>
      </c>
      <c r="J27" s="21" t="s">
        <v>199</v>
      </c>
      <c r="K27" s="2" t="str">
        <f>IF(TRIM(SUBSTITUTE(SUBSTITUTE($J27,CHAR(10),""),CHAR(13),""))="","",IFERROR(_xlfn.XLOOKUP(TRIM(SUBSTITUTE(SUBSTITUTE($J27,CHAR(10),""),CHAR(13),"")),MappaObiettivi[Codice Azione],MappaObiettivi[Titolo Azione],"Non trovato"),"Non trovato"))</f>
        <v>Sostegno all’accesso al credito</v>
      </c>
      <c r="L27" s="2" t="s">
        <v>247</v>
      </c>
      <c r="M27" s="2" t="s">
        <v>287</v>
      </c>
      <c r="N27" s="5">
        <v>25000000</v>
      </c>
      <c r="O27" s="9" t="s">
        <v>334</v>
      </c>
      <c r="P27" s="9" t="s">
        <v>381</v>
      </c>
      <c r="Q27" s="20" t="s">
        <v>417</v>
      </c>
    </row>
    <row r="28" spans="1:17" ht="90" x14ac:dyDescent="0.25">
      <c r="A28" s="2" t="s">
        <v>36</v>
      </c>
      <c r="B28" s="8" t="s">
        <v>94</v>
      </c>
      <c r="C28" s="3">
        <v>45509</v>
      </c>
      <c r="D28" s="6" t="s">
        <v>148</v>
      </c>
      <c r="E28" s="2" t="s">
        <v>181</v>
      </c>
      <c r="F28" s="4">
        <v>1</v>
      </c>
      <c r="G28" s="2" t="str">
        <f>IF(TRIM(SUBSTITUTE(SUBSTITUTE($F28,CHAR(10),""),CHAR(13),""))="","",IFERROR(_xlfn.XLOOKUP(TRIM(SUBSTITUTE(SUBSTITUTE($F28,CHAR(10),""),CHAR(13),"")),MappaObiettivi[Asse],MappaObiettivi[Descrizione Asse],"Non trovato"),"Non trovato"))</f>
        <v>Un’Europa più competitiva e intelligente</v>
      </c>
      <c r="H28" s="4" t="s">
        <v>454</v>
      </c>
      <c r="I28" s="2" t="str">
        <f>IF(TRIM(SUBSTITUTE(SUBSTITUTE($H28,CHAR(10),""),CHAR(13),""))="","",IFERROR(_xlfn.XLOOKUP(TRIM(SUBSTITUTE(SUBSTITUTE($H28,CHAR(10),""),CHAR(13),"")),MappaObiettivi[Obiettivo Specifico],MappaObiettivi[Descrizione Obiettivo Specifico],"Non trovato"),"Non trovato"))</f>
        <v>Digitalizzazione di cittadini, imprese e PA</v>
      </c>
      <c r="J28" s="21" t="s">
        <v>200</v>
      </c>
      <c r="K28" s="2" t="str">
        <f>IF(TRIM(SUBSTITUTE(SUBSTITUTE($J28,CHAR(10),""),CHAR(13),""))="","",IFERROR(_xlfn.XLOOKUP(TRIM(SUBSTITUTE(SUBSTITUTE($J28,CHAR(10),""),CHAR(13),"")),MappaObiettivi[Codice Azione],MappaObiettivi[Titolo Azione],"Non trovato"),"Non trovato"))</f>
        <v>Sostegno all’accelerazione del processo di trasformazione digitale dei servizi pubblici erogati dalla Pubblica Amministrazione</v>
      </c>
      <c r="L28" s="2" t="s">
        <v>248</v>
      </c>
      <c r="M28" s="2" t="s">
        <v>295</v>
      </c>
      <c r="N28" s="5">
        <v>2600000.17</v>
      </c>
      <c r="O28" s="9" t="s">
        <v>335</v>
      </c>
      <c r="P28" s="9" t="s">
        <v>358</v>
      </c>
      <c r="Q28" s="10" t="s">
        <v>358</v>
      </c>
    </row>
    <row r="29" spans="1:17" ht="165" x14ac:dyDescent="0.25">
      <c r="A29" s="2" t="s">
        <v>37</v>
      </c>
      <c r="B29" s="8" t="s">
        <v>95</v>
      </c>
      <c r="C29" s="3">
        <v>45509</v>
      </c>
      <c r="D29" s="6" t="s">
        <v>149</v>
      </c>
      <c r="E29" s="2" t="s">
        <v>181</v>
      </c>
      <c r="F29" s="4">
        <v>2</v>
      </c>
      <c r="G29" s="2" t="str">
        <f>IF(TRIM(SUBSTITUTE(SUBSTITUTE($F29,CHAR(10),""),CHAR(13),""))="","",IFERROR(_xlfn.XLOOKUP(TRIM(SUBSTITUTE(SUBSTITUTE($F29,CHAR(10),""),CHAR(13),"")),MappaObiettivi[Asse],MappaObiettivi[Descrizione Asse],"Non trovato"),"Non trovato"))</f>
        <v>Un’Europa più verde, a basse emissioni e resiliente</v>
      </c>
      <c r="H29" s="4" t="s">
        <v>450</v>
      </c>
      <c r="I29" s="2" t="str">
        <f>IF(TRIM(SUBSTITUTE(SUBSTITUTE($H29,CHAR(10),""),CHAR(13),""))="","",IFERROR(_xlfn.XLOOKUP(TRIM(SUBSTITUTE(SUBSTITUTE($H29,CHAR(10),""),CHAR(13),"")),MappaObiettivi[Obiettivo Specifico],MappaObiettivi[Descrizione Obiettivo Specifico],"Non trovato"),"Non trovato"))</f>
        <v>Energie rinnovabili e comunità energetiche</v>
      </c>
      <c r="J29" s="21" t="s">
        <v>201</v>
      </c>
      <c r="K29" s="2" t="str">
        <f>IF(TRIM(SUBSTITUTE(SUBSTITUTE($J29,CHAR(10),""),CHAR(13),""))="","",IFERROR(_xlfn.XLOOKUP(TRIM(SUBSTITUTE(SUBSTITUTE($J29,CHAR(10),""),CHAR(13),"")),MappaObiettivi[Codice Azione],MappaObiettivi[Titolo Azione],"Non trovato"),"Non trovato"))</f>
        <v>Sostegno alla diffusione delle comunità energetiche</v>
      </c>
      <c r="L29" s="2" t="s">
        <v>249</v>
      </c>
      <c r="M29" s="2" t="s">
        <v>296</v>
      </c>
      <c r="N29" s="5">
        <v>27750000</v>
      </c>
      <c r="O29" s="9" t="s">
        <v>336</v>
      </c>
      <c r="P29" s="9" t="s">
        <v>382</v>
      </c>
      <c r="Q29" s="20" t="s">
        <v>418</v>
      </c>
    </row>
    <row r="30" spans="1:17" ht="90" x14ac:dyDescent="0.25">
      <c r="A30" s="2" t="s">
        <v>38</v>
      </c>
      <c r="B30" s="8" t="s">
        <v>96</v>
      </c>
      <c r="C30" s="3">
        <v>45502</v>
      </c>
      <c r="D30" s="6" t="s">
        <v>150</v>
      </c>
      <c r="E30" s="2" t="s">
        <v>181</v>
      </c>
      <c r="F30" s="4">
        <v>1</v>
      </c>
      <c r="G30" s="2" t="str">
        <f>IF(TRIM(SUBSTITUTE(SUBSTITUTE($F30,CHAR(10),""),CHAR(13),""))="","",IFERROR(_xlfn.XLOOKUP(TRIM(SUBSTITUTE(SUBSTITUTE($F30,CHAR(10),""),CHAR(13),"")),MappaObiettivi[Asse],MappaObiettivi[Descrizione Asse],"Non trovato"),"Non trovato"))</f>
        <v>Un’Europa più competitiva e intelligente</v>
      </c>
      <c r="H30" s="4" t="s">
        <v>452</v>
      </c>
      <c r="I30" s="2" t="str">
        <f>IF(TRIM(SUBSTITUTE(SUBSTITUTE($H30,CHAR(10),""),CHAR(13),""))="","",IFERROR(_xlfn.XLOOKUP(TRIM(SUBSTITUTE(SUBSTITUTE($H30,CHAR(10),""),CHAR(13),"")),MappaObiettivi[Obiettivo Specifico],MappaObiettivi[Descrizione Obiettivo Specifico],"Non trovato"),"Non trovato"))</f>
        <v>Competenze per S3, transizione industriale e imprenditorialità</v>
      </c>
      <c r="J30" s="21" t="s">
        <v>189</v>
      </c>
      <c r="K30" s="2" t="str">
        <f>IF(TRIM(SUBSTITUTE(SUBSTITUTE($J30,CHAR(10),""),CHAR(13),""))="","",IFERROR(_xlfn.XLOOKUP(TRIM(SUBSTITUTE(SUBSTITUTE($J30,CHAR(10),""),CHAR(13),"")),MappaObiettivi[Codice Azione],MappaObiettivi[Titolo Azione],"Non trovato"),"Non trovato"))</f>
        <v>Sostegno allo sviluppo delle competenze per la transizione industriale e la sostenibilità delle imprese</v>
      </c>
      <c r="L30" s="2" t="s">
        <v>250</v>
      </c>
      <c r="M30" s="2" t="s">
        <v>287</v>
      </c>
      <c r="N30" s="5">
        <v>7000000</v>
      </c>
      <c r="O30" s="9" t="s">
        <v>337</v>
      </c>
      <c r="P30" s="9" t="s">
        <v>383</v>
      </c>
      <c r="Q30" s="20" t="s">
        <v>419</v>
      </c>
    </row>
    <row r="31" spans="1:17" ht="90" x14ac:dyDescent="0.25">
      <c r="A31" s="2" t="s">
        <v>39</v>
      </c>
      <c r="B31" s="8" t="s">
        <v>97</v>
      </c>
      <c r="C31" s="3">
        <v>45502</v>
      </c>
      <c r="D31" s="6" t="s">
        <v>151</v>
      </c>
      <c r="E31" s="2" t="s">
        <v>181</v>
      </c>
      <c r="F31" s="4">
        <v>2</v>
      </c>
      <c r="G31" s="2" t="str">
        <f>IF(TRIM(SUBSTITUTE(SUBSTITUTE($F31,CHAR(10),""),CHAR(13),""))="","",IFERROR(_xlfn.XLOOKUP(TRIM(SUBSTITUTE(SUBSTITUTE($F31,CHAR(10),""),CHAR(13),"")),MappaObiettivi[Asse],MappaObiettivi[Descrizione Asse],"Non trovato"),"Non trovato"))</f>
        <v>Un’Europa più verde, a basse emissioni e resiliente</v>
      </c>
      <c r="H31" s="4" t="s">
        <v>455</v>
      </c>
      <c r="I31" s="2" t="str">
        <f>IF(TRIM(SUBSTITUTE(SUBSTITUTE($H31,CHAR(10),""),CHAR(13),""))="","",IFERROR(_xlfn.XLOOKUP(TRIM(SUBSTITUTE(SUBSTITUTE($H31,CHAR(10),""),CHAR(13),"")),MappaObiettivi[Obiettivo Specifico],MappaObiettivi[Descrizione Obiettivo Specifico],"Non trovato"),"Non trovato"))</f>
        <v>Economia circolare ed efficienza nell’uso delle risorse</v>
      </c>
      <c r="J31" s="21" t="s">
        <v>190</v>
      </c>
      <c r="K31" s="2" t="str">
        <f>IF(TRIM(SUBSTITUTE(SUBSTITUTE($J31,CHAR(10),""),CHAR(13),""))="","",IFERROR(_xlfn.XLOOKUP(TRIM(SUBSTITUTE(SUBSTITUTE($J31,CHAR(10),""),CHAR(13),"")),MappaObiettivi[Codice Azione],MappaObiettivi[Titolo Azione],"Non trovato"),"Non trovato"))</f>
        <v>Sostegno all’adozione di modelli di produzione sostenibile</v>
      </c>
      <c r="L31" s="2" t="s">
        <v>251</v>
      </c>
      <c r="M31" s="2" t="s">
        <v>297</v>
      </c>
      <c r="N31" s="5">
        <v>12000000</v>
      </c>
      <c r="O31" s="9" t="s">
        <v>338</v>
      </c>
      <c r="P31" s="9" t="s">
        <v>384</v>
      </c>
      <c r="Q31" s="20" t="s">
        <v>420</v>
      </c>
    </row>
    <row r="32" spans="1:17" ht="105" x14ac:dyDescent="0.25">
      <c r="A32" s="2" t="s">
        <v>40</v>
      </c>
      <c r="B32" s="8" t="s">
        <v>98</v>
      </c>
      <c r="C32" s="3">
        <v>45495</v>
      </c>
      <c r="D32" s="6" t="s">
        <v>152</v>
      </c>
      <c r="E32" s="2" t="s">
        <v>181</v>
      </c>
      <c r="F32" s="4">
        <v>1</v>
      </c>
      <c r="G32" s="2" t="str">
        <f>IF(TRIM(SUBSTITUTE(SUBSTITUTE($F32,CHAR(10),""),CHAR(13),""))="","",IFERROR(_xlfn.XLOOKUP(TRIM(SUBSTITUTE(SUBSTITUTE($F32,CHAR(10),""),CHAR(13),"")),MappaObiettivi[Asse],MappaObiettivi[Descrizione Asse],"Non trovato"),"Non trovato"))</f>
        <v>Un’Europa più competitiva e intelligente</v>
      </c>
      <c r="H32" s="4" t="s">
        <v>451</v>
      </c>
      <c r="I32" s="2" t="str">
        <f>IF(TRIM(SUBSTITUTE(SUBSTITUTE($H32,CHAR(10),""),CHAR(13),""))="","",IFERROR(_xlfn.XLOOKUP(TRIM(SUBSTITUTE(SUBSTITUTE($H32,CHAR(10),""),CHAR(13),"")),MappaObiettivi[Obiettivo Specifico],MappaObiettivi[Descrizione Obiettivo Specifico],"Non trovato"),"Non trovato"))</f>
        <v>Competitività e crescita sostenibile delle PMI</v>
      </c>
      <c r="J32" s="21" t="s">
        <v>198</v>
      </c>
      <c r="K32" s="2" t="str">
        <f>IF(TRIM(SUBSTITUTE(SUBSTITUTE($J32,CHAR(10),""),CHAR(13),""))="","",IFERROR(_xlfn.XLOOKUP(TRIM(SUBSTITUTE(SUBSTITUTE($J32,CHAR(10),""),CHAR(13),"")),MappaObiettivi[Codice Azione],MappaObiettivi[Titolo Azione],"Non trovato"),"Non trovato"))</f>
        <v>Sostegno allo sviluppo dell’internazionalizzazione delle PMI lombarde ed all’attrazione di investimenti esteri</v>
      </c>
      <c r="L32" s="2" t="s">
        <v>252</v>
      </c>
      <c r="M32" s="2" t="s">
        <v>297</v>
      </c>
      <c r="N32" s="5">
        <v>13337000</v>
      </c>
      <c r="O32" s="9" t="s">
        <v>339</v>
      </c>
      <c r="P32" s="9" t="s">
        <v>372</v>
      </c>
      <c r="Q32" s="20" t="s">
        <v>421</v>
      </c>
    </row>
    <row r="33" spans="1:17" ht="105" x14ac:dyDescent="0.25">
      <c r="A33" s="2" t="s">
        <v>41</v>
      </c>
      <c r="B33" s="8" t="s">
        <v>99</v>
      </c>
      <c r="C33" s="3">
        <v>45495</v>
      </c>
      <c r="D33" s="6" t="s">
        <v>153</v>
      </c>
      <c r="E33" s="2" t="s">
        <v>181</v>
      </c>
      <c r="F33" s="4">
        <v>1</v>
      </c>
      <c r="G33" s="2" t="str">
        <f>IF(TRIM(SUBSTITUTE(SUBSTITUTE($F33,CHAR(10),""),CHAR(13),""))="","",IFERROR(_xlfn.XLOOKUP(TRIM(SUBSTITUTE(SUBSTITUTE($F33,CHAR(10),""),CHAR(13),"")),MappaObiettivi[Asse],MappaObiettivi[Descrizione Asse],"Non trovato"),"Non trovato"))</f>
        <v>Un’Europa più competitiva e intelligente</v>
      </c>
      <c r="H33" s="4" t="s">
        <v>451</v>
      </c>
      <c r="I33" s="2" t="str">
        <f>IF(TRIM(SUBSTITUTE(SUBSTITUTE($H33,CHAR(10),""),CHAR(13),""))="","",IFERROR(_xlfn.XLOOKUP(TRIM(SUBSTITUTE(SUBSTITUTE($H33,CHAR(10),""),CHAR(13),"")),MappaObiettivi[Obiettivo Specifico],MappaObiettivi[Descrizione Obiettivo Specifico],"Non trovato"),"Non trovato"))</f>
        <v>Competitività e crescita sostenibile delle PMI</v>
      </c>
      <c r="J33" s="21" t="s">
        <v>191</v>
      </c>
      <c r="K33" s="2" t="str">
        <f>IF(TRIM(SUBSTITUTE(SUBSTITUTE($J33,CHAR(10),""),CHAR(13),""))="","",IFERROR(_xlfn.XLOOKUP(TRIM(SUBSTITUTE(SUBSTITUTE($J33,CHAR(10),""),CHAR(13),"")),MappaObiettivi[Codice Azione],MappaObiettivi[Titolo Azione],"Non trovato"),"Non trovato"))</f>
        <v>Sostegno agli investimenti delle PMI</v>
      </c>
      <c r="L33" s="2" t="s">
        <v>253</v>
      </c>
      <c r="M33" s="2" t="s">
        <v>298</v>
      </c>
      <c r="N33" s="5">
        <v>25000000</v>
      </c>
      <c r="O33" s="9" t="s">
        <v>340</v>
      </c>
      <c r="P33" s="9" t="s">
        <v>372</v>
      </c>
      <c r="Q33" s="20" t="s">
        <v>422</v>
      </c>
    </row>
    <row r="34" spans="1:17" ht="135" x14ac:dyDescent="0.25">
      <c r="A34" s="2" t="s">
        <v>42</v>
      </c>
      <c r="B34" s="8" t="s">
        <v>100</v>
      </c>
      <c r="C34" s="3">
        <v>45495</v>
      </c>
      <c r="D34" s="6" t="s">
        <v>154</v>
      </c>
      <c r="E34" s="2" t="s">
        <v>181</v>
      </c>
      <c r="F34" s="4">
        <v>1</v>
      </c>
      <c r="G34" s="2" t="str">
        <f>IF(TRIM(SUBSTITUTE(SUBSTITUTE($F34,CHAR(10),""),CHAR(13),""))="","",IFERROR(_xlfn.XLOOKUP(TRIM(SUBSTITUTE(SUBSTITUTE($F34,CHAR(10),""),CHAR(13),"")),MappaObiettivi[Asse],MappaObiettivi[Descrizione Asse],"Non trovato"),"Non trovato"))</f>
        <v>Un’Europa più competitiva e intelligente</v>
      </c>
      <c r="H34" s="4" t="s">
        <v>454</v>
      </c>
      <c r="I34" s="2" t="str">
        <f>IF(TRIM(SUBSTITUTE(SUBSTITUTE($H34,CHAR(10),""),CHAR(13),""))="","",IFERROR(_xlfn.XLOOKUP(TRIM(SUBSTITUTE(SUBSTITUTE($H34,CHAR(10),""),CHAR(13),"")),MappaObiettivi[Obiettivo Specifico],MappaObiettivi[Descrizione Obiettivo Specifico],"Non trovato"),"Non trovato"))</f>
        <v>Digitalizzazione di cittadini, imprese e PA</v>
      </c>
      <c r="J34" s="21" t="s">
        <v>202</v>
      </c>
      <c r="K34" s="2" t="str">
        <f>IF(TRIM(SUBSTITUTE(SUBSTITUTE($J34,CHAR(10),""),CHAR(13),""))="","",IFERROR(_xlfn.XLOOKUP(TRIM(SUBSTITUTE(SUBSTITUTE($J34,CHAR(10),""),CHAR(13),"")),MappaObiettivi[Codice Azione],MappaObiettivi[Titolo Azione],"Non trovato"),"Non trovato"))</f>
        <v>Sostegno all’accelerazione del processo di trasformazione digitale dei modelli di business delle PMI</v>
      </c>
      <c r="L34" s="2" t="s">
        <v>254</v>
      </c>
      <c r="M34" s="2" t="s">
        <v>284</v>
      </c>
      <c r="N34" s="5">
        <v>34000000</v>
      </c>
      <c r="O34" s="9" t="s">
        <v>341</v>
      </c>
      <c r="P34" s="9" t="s">
        <v>385</v>
      </c>
      <c r="Q34" s="20" t="s">
        <v>423</v>
      </c>
    </row>
    <row r="35" spans="1:17" ht="150" x14ac:dyDescent="0.25">
      <c r="A35" s="2" t="s">
        <v>43</v>
      </c>
      <c r="B35" s="8" t="s">
        <v>101</v>
      </c>
      <c r="C35" s="3">
        <v>45440</v>
      </c>
      <c r="D35" s="6" t="s">
        <v>155</v>
      </c>
      <c r="E35" s="2" t="s">
        <v>181</v>
      </c>
      <c r="F35" s="4">
        <v>1</v>
      </c>
      <c r="G35" s="2" t="str">
        <f>IF(TRIM(SUBSTITUTE(SUBSTITUTE($F35,CHAR(10),""),CHAR(13),""))="","",IFERROR(_xlfn.XLOOKUP(TRIM(SUBSTITUTE(SUBSTITUTE($F35,CHAR(10),""),CHAR(13),"")),MappaObiettivi[Asse],MappaObiettivi[Descrizione Asse],"Non trovato"),"Non trovato"))</f>
        <v>Un’Europa più competitiva e intelligente</v>
      </c>
      <c r="H35" s="4" t="s">
        <v>453</v>
      </c>
      <c r="I35" s="2" t="str">
        <f>IF(TRIM(SUBSTITUTE(SUBSTITUTE($H35,CHAR(10),""),CHAR(13),""))="","",IFERROR(_xlfn.XLOOKUP(TRIM(SUBSTITUTE(SUBSTITUTE($H35,CHAR(10),""),CHAR(13),"")),MappaObiettivi[Obiettivo Specifico],MappaObiettivi[Descrizione Obiettivo Specifico],"Non trovato"),"Non trovato"))</f>
        <v>Ricerca, innovazione e tecnologie avanzate</v>
      </c>
      <c r="J35" s="21" t="s">
        <v>192</v>
      </c>
      <c r="K35" s="2" t="str">
        <f>IF(TRIM(SUBSTITUTE(SUBSTITUTE($J35,CHAR(10),""),CHAR(13),""))="","",IFERROR(_xlfn.XLOOKUP(TRIM(SUBSTITUTE(SUBSTITUTE($J35,CHAR(10),""),CHAR(13),"")),MappaObiettivi[Codice Azione],MappaObiettivi[Titolo Azione],"Non trovato"),"Non trovato"))</f>
        <v>Sostegno al trasferimento tecnologico tra mondo della ricerca e delle imprese lombarde</v>
      </c>
      <c r="L35" s="2" t="s">
        <v>255</v>
      </c>
      <c r="M35" s="2" t="s">
        <v>299</v>
      </c>
      <c r="N35" s="7" t="s">
        <v>315</v>
      </c>
      <c r="O35" s="9" t="s">
        <v>342</v>
      </c>
      <c r="P35" s="9" t="s">
        <v>386</v>
      </c>
      <c r="Q35" s="20" t="s">
        <v>424</v>
      </c>
    </row>
    <row r="36" spans="1:17" ht="120" x14ac:dyDescent="0.25">
      <c r="A36" s="2" t="s">
        <v>44</v>
      </c>
      <c r="B36" s="8" t="s">
        <v>102</v>
      </c>
      <c r="C36" s="3">
        <v>45432</v>
      </c>
      <c r="D36" s="6" t="s">
        <v>156</v>
      </c>
      <c r="E36" s="2" t="s">
        <v>181</v>
      </c>
      <c r="F36" s="4">
        <v>1</v>
      </c>
      <c r="G36" s="2" t="str">
        <f>IF(TRIM(SUBSTITUTE(SUBSTITUTE($F36,CHAR(10),""),CHAR(13),""))="","",IFERROR(_xlfn.XLOOKUP(TRIM(SUBSTITUTE(SUBSTITUTE($F36,CHAR(10),""),CHAR(13),"")),MappaObiettivi[Asse],MappaObiettivi[Descrizione Asse],"Non trovato"),"Non trovato"))</f>
        <v>Un’Europa più competitiva e intelligente</v>
      </c>
      <c r="H36" s="4" t="s">
        <v>453</v>
      </c>
      <c r="I36" s="2" t="str">
        <f>IF(TRIM(SUBSTITUTE(SUBSTITUTE($H36,CHAR(10),""),CHAR(13),""))="","",IFERROR(_xlfn.XLOOKUP(TRIM(SUBSTITUTE(SUBSTITUTE($H36,CHAR(10),""),CHAR(13),"")),MappaObiettivi[Obiettivo Specifico],MappaObiettivi[Descrizione Obiettivo Specifico],"Non trovato"),"Non trovato"))</f>
        <v>Ricerca, innovazione e tecnologie avanzate</v>
      </c>
      <c r="J36" s="21" t="s">
        <v>197</v>
      </c>
      <c r="K36" s="2" t="str">
        <f>IF(TRIM(SUBSTITUTE(SUBSTITUTE($J36,CHAR(10),""),CHAR(13),""))="","",IFERROR(_xlfn.XLOOKUP(TRIM(SUBSTITUTE(SUBSTITUTE($J36,CHAR(10),""),CHAR(13),"")),MappaObiettivi[Codice Azione],MappaObiettivi[Titolo Azione],"Non trovato"),"Non trovato"))</f>
        <v>Sostegno all’attuazione di progetti complessi di ricerca, sviluppo e innovazione</v>
      </c>
      <c r="L36" s="2" t="s">
        <v>256</v>
      </c>
      <c r="M36" s="2" t="s">
        <v>300</v>
      </c>
      <c r="N36" s="5">
        <v>100000000</v>
      </c>
      <c r="O36" s="9" t="s">
        <v>343</v>
      </c>
      <c r="P36" s="9" t="s">
        <v>387</v>
      </c>
      <c r="Q36" s="20" t="s">
        <v>425</v>
      </c>
    </row>
    <row r="37" spans="1:17" ht="105" x14ac:dyDescent="0.25">
      <c r="A37" s="2" t="s">
        <v>45</v>
      </c>
      <c r="B37" s="8" t="s">
        <v>103</v>
      </c>
      <c r="C37" s="3">
        <v>45432</v>
      </c>
      <c r="D37" s="6" t="s">
        <v>157</v>
      </c>
      <c r="E37" s="2" t="s">
        <v>181</v>
      </c>
      <c r="F37" s="4">
        <v>1</v>
      </c>
      <c r="G37" s="2" t="str">
        <f>IF(TRIM(SUBSTITUTE(SUBSTITUTE($F37,CHAR(10),""),CHAR(13),""))="","",IFERROR(_xlfn.XLOOKUP(TRIM(SUBSTITUTE(SUBSTITUTE($F37,CHAR(10),""),CHAR(13),"")),MappaObiettivi[Asse],MappaObiettivi[Descrizione Asse],"Non trovato"),"Non trovato"))</f>
        <v>Un’Europa più competitiva e intelligente</v>
      </c>
      <c r="H37" s="4" t="s">
        <v>453</v>
      </c>
      <c r="I37" s="2" t="str">
        <f>IF(TRIM(SUBSTITUTE(SUBSTITUTE($H37,CHAR(10),""),CHAR(13),""))="","",IFERROR(_xlfn.XLOOKUP(TRIM(SUBSTITUTE(SUBSTITUTE($H37,CHAR(10),""),CHAR(13),"")),MappaObiettivi[Obiettivo Specifico],MappaObiettivi[Descrizione Obiettivo Specifico],"Non trovato"),"Non trovato"))</f>
        <v>Ricerca, innovazione e tecnologie avanzate</v>
      </c>
      <c r="J37" s="21" t="s">
        <v>192</v>
      </c>
      <c r="K37" s="2" t="str">
        <f>IF(TRIM(SUBSTITUTE(SUBSTITUTE($J37,CHAR(10),""),CHAR(13),""))="","",IFERROR(_xlfn.XLOOKUP(TRIM(SUBSTITUTE(SUBSTITUTE($J37,CHAR(10),""),CHAR(13),"")),MappaObiettivi[Codice Azione],MappaObiettivi[Titolo Azione],"Non trovato"),"Non trovato"))</f>
        <v>Sostegno al trasferimento tecnologico tra mondo della ricerca e delle imprese lombarde</v>
      </c>
      <c r="L37" s="2" t="s">
        <v>238</v>
      </c>
      <c r="M37" s="2" t="s">
        <v>301</v>
      </c>
      <c r="N37" s="5" t="s">
        <v>315</v>
      </c>
      <c r="O37" s="9" t="s">
        <v>344</v>
      </c>
      <c r="P37" s="9" t="s">
        <v>388</v>
      </c>
      <c r="Q37" s="20" t="s">
        <v>426</v>
      </c>
    </row>
    <row r="38" spans="1:17" ht="105" x14ac:dyDescent="0.25">
      <c r="A38" s="2" t="s">
        <v>46</v>
      </c>
      <c r="B38" s="8" t="s">
        <v>104</v>
      </c>
      <c r="C38" s="3">
        <v>45404</v>
      </c>
      <c r="E38" s="2" t="s">
        <v>181</v>
      </c>
      <c r="F38" s="4">
        <v>2</v>
      </c>
      <c r="G38" s="2" t="str">
        <f>IF(TRIM(SUBSTITUTE(SUBSTITUTE($F38,CHAR(10),""),CHAR(13),""))="","",IFERROR(_xlfn.XLOOKUP(TRIM(SUBSTITUTE(SUBSTITUTE($F38,CHAR(10),""),CHAR(13),"")),MappaObiettivi[Asse],MappaObiettivi[Descrizione Asse],"Non trovato"),"Non trovato"))</f>
        <v>Un’Europa più verde, a basse emissioni e resiliente</v>
      </c>
      <c r="H38" s="4" t="s">
        <v>449</v>
      </c>
      <c r="I38" s="2" t="str">
        <f>IF(TRIM(SUBSTITUTE(SUBSTITUTE($H38,CHAR(10),""),CHAR(13),""))="","",IFERROR(_xlfn.XLOOKUP(TRIM(SUBSTITUTE(SUBSTITUTE($H38,CHAR(10),""),CHAR(13),"")),MappaObiettivi[Obiettivo Specifico],MappaObiettivi[Descrizione Obiettivo Specifico],"Non trovato"),"Non trovato"))</f>
        <v>Efficienza energetica e riduzione delle emissioni</v>
      </c>
      <c r="J38" s="21" t="s">
        <v>195</v>
      </c>
      <c r="K38" s="2" t="str">
        <f>IF(TRIM(SUBSTITUTE(SUBSTITUTE($J38,CHAR(10),""),CHAR(13),""))="","",IFERROR(_xlfn.XLOOKUP(TRIM(SUBSTITUTE(SUBSTITUTE($J38,CHAR(10),""),CHAR(13),"")),MappaObiettivi[Codice Azione],MappaObiettivi[Titolo Azione],"Non trovato"),"Non trovato"))</f>
        <v>Incremento della produzione di energia da fonti rinnovabili</v>
      </c>
      <c r="L38" s="2" t="s">
        <v>257</v>
      </c>
      <c r="M38" s="2" t="s">
        <v>302</v>
      </c>
      <c r="N38" s="5">
        <v>72000000</v>
      </c>
      <c r="O38" s="9" t="s">
        <v>345</v>
      </c>
      <c r="P38" s="9" t="s">
        <v>389</v>
      </c>
      <c r="Q38" s="20" t="s">
        <v>427</v>
      </c>
    </row>
    <row r="39" spans="1:17" ht="409.5" x14ac:dyDescent="0.25">
      <c r="A39" s="2" t="s">
        <v>518</v>
      </c>
      <c r="B39" s="8" t="s">
        <v>105</v>
      </c>
      <c r="C39" s="3">
        <v>45397</v>
      </c>
      <c r="D39" s="6" t="s">
        <v>158</v>
      </c>
      <c r="E39" s="2" t="s">
        <v>181</v>
      </c>
      <c r="F39" s="4">
        <v>2</v>
      </c>
      <c r="G39" s="2" t="str">
        <f>IF(TRIM(SUBSTITUTE(SUBSTITUTE($F39,CHAR(10),""),CHAR(13),""))="","",IFERROR(_xlfn.XLOOKUP(TRIM(SUBSTITUTE(SUBSTITUTE($F39,CHAR(10),""),CHAR(13),"")),MappaObiettivi[Asse],MappaObiettivi[Descrizione Asse],"Non trovato"),"Non trovato"))</f>
        <v>Un’Europa più verde, a basse emissioni e resiliente</v>
      </c>
      <c r="H39" s="4" t="s">
        <v>457</v>
      </c>
      <c r="I39" s="2" t="str">
        <f>IF(TRIM(SUBSTITUTE(SUBSTITUTE($H39,CHAR(10),""),CHAR(13),""))="","",IFERROR(_xlfn.XLOOKUP(TRIM(SUBSTITUTE(SUBSTITUTE($H39,CHAR(10),""),CHAR(13),"")),MappaObiettivi[Obiettivo Specifico],MappaObiettivi[Descrizione Obiettivo Specifico],"Non trovato"),"Non trovato"))</f>
        <v>Mobilità urbana multimodale sostenibile</v>
      </c>
      <c r="J39" s="21" t="s">
        <v>204</v>
      </c>
      <c r="K39" s="2" t="str">
        <f>IF(TRIM(SUBSTITUTE(SUBSTITUTE($J39,CHAR(10),""),CHAR(13),""))="","",IFERROR(_xlfn.XLOOKUP(TRIM(SUBSTITUTE(SUBSTITUTE($J39,CHAR(10),""),CHAR(13),"")),MappaObiettivi[Codice Azione],MappaObiettivi[Titolo Azione],"Non trovato"),"Non trovato"))</f>
        <v>Sostegno al miglioramento del sistema di mobilità urbana integrata</v>
      </c>
      <c r="L39" s="2" t="s">
        <v>258</v>
      </c>
      <c r="M39" s="2" t="s">
        <v>303</v>
      </c>
      <c r="N39" s="5">
        <v>41000000</v>
      </c>
      <c r="O39" s="9" t="s">
        <v>346</v>
      </c>
      <c r="P39" s="9" t="s">
        <v>390</v>
      </c>
      <c r="Q39" s="20" t="s">
        <v>428</v>
      </c>
    </row>
    <row r="40" spans="1:17" ht="90" x14ac:dyDescent="0.25">
      <c r="A40" s="2" t="s">
        <v>47</v>
      </c>
      <c r="B40" s="8" t="s">
        <v>106</v>
      </c>
      <c r="C40" s="3">
        <v>45397</v>
      </c>
      <c r="D40" s="6" t="s">
        <v>159</v>
      </c>
      <c r="E40" s="2" t="s">
        <v>181</v>
      </c>
      <c r="F40" s="4">
        <v>2</v>
      </c>
      <c r="G40" s="2" t="str">
        <f>IF(TRIM(SUBSTITUTE(SUBSTITUTE($F40,CHAR(10),""),CHAR(13),""))="","",IFERROR(_xlfn.XLOOKUP(TRIM(SUBSTITUTE(SUBSTITUTE($F40,CHAR(10),""),CHAR(13),"")),MappaObiettivi[Asse],MappaObiettivi[Descrizione Asse],"Non trovato"),"Non trovato"))</f>
        <v>Un’Europa più verde, a basse emissioni e resiliente</v>
      </c>
      <c r="H40" s="4" t="s">
        <v>455</v>
      </c>
      <c r="I40" s="2" t="str">
        <f>IF(TRIM(SUBSTITUTE(SUBSTITUTE($H40,CHAR(10),""),CHAR(13),""))="","",IFERROR(_xlfn.XLOOKUP(TRIM(SUBSTITUTE(SUBSTITUTE($H40,CHAR(10),""),CHAR(13),"")),MappaObiettivi[Obiettivo Specifico],MappaObiettivi[Descrizione Obiettivo Specifico],"Non trovato"),"Non trovato"))</f>
        <v>Economia circolare ed efficienza nell’uso delle risorse</v>
      </c>
      <c r="J40" s="21" t="s">
        <v>194</v>
      </c>
      <c r="K40" s="2" t="str">
        <f>IF(TRIM(SUBSTITUTE(SUBSTITUTE($J40,CHAR(10),""),CHAR(13),""))="","",IFERROR(_xlfn.XLOOKUP(TRIM(SUBSTITUTE(SUBSTITUTE($J40,CHAR(10),""),CHAR(13),"")),MappaObiettivi[Codice Azione],MappaObiettivi[Titolo Azione],"Non trovato"),"Non trovato"))</f>
        <v>Sostegno ad azioni di simbiosi industriale, prevenzione produzione rifiuti, riciclaggio e riutilizzo per la chiusura del ciclo</v>
      </c>
      <c r="L40" s="2" t="s">
        <v>259</v>
      </c>
      <c r="M40" s="2" t="s">
        <v>304</v>
      </c>
      <c r="N40" s="5">
        <v>10000000</v>
      </c>
      <c r="O40" s="9" t="s">
        <v>347</v>
      </c>
      <c r="P40" s="9" t="s">
        <v>337</v>
      </c>
      <c r="Q40" s="20" t="s">
        <v>429</v>
      </c>
    </row>
    <row r="41" spans="1:17" ht="210" x14ac:dyDescent="0.25">
      <c r="A41" s="2" t="s">
        <v>48</v>
      </c>
      <c r="B41" s="8" t="s">
        <v>107</v>
      </c>
      <c r="C41" s="3">
        <v>45243</v>
      </c>
      <c r="D41" s="6" t="s">
        <v>160</v>
      </c>
      <c r="E41" s="2" t="s">
        <v>181</v>
      </c>
      <c r="F41" s="4">
        <v>1</v>
      </c>
      <c r="G41" s="2" t="str">
        <f>IF(TRIM(SUBSTITUTE(SUBSTITUTE($F41,CHAR(10),""),CHAR(13),""))="","",IFERROR(_xlfn.XLOOKUP(TRIM(SUBSTITUTE(SUBSTITUTE($F41,CHAR(10),""),CHAR(13),"")),MappaObiettivi[Asse],MappaObiettivi[Descrizione Asse],"Non trovato"),"Non trovato"))</f>
        <v>Un’Europa più competitiva e intelligente</v>
      </c>
      <c r="H41" s="4" t="s">
        <v>451</v>
      </c>
      <c r="I41" s="2" t="str">
        <f>IF(TRIM(SUBSTITUTE(SUBSTITUTE($H41,CHAR(10),""),CHAR(13),""))="","",IFERROR(_xlfn.XLOOKUP(TRIM(SUBSTITUTE(SUBSTITUTE($H41,CHAR(10),""),CHAR(13),"")),MappaObiettivi[Obiettivo Specifico],MappaObiettivi[Descrizione Obiettivo Specifico],"Non trovato"),"Non trovato"))</f>
        <v>Competitività e crescita sostenibile delle PMI</v>
      </c>
      <c r="J41" s="21" t="s">
        <v>190</v>
      </c>
      <c r="K41" s="2" t="str">
        <f>IF(TRIM(SUBSTITUTE(SUBSTITUTE($J41,CHAR(10),""),CHAR(13),""))="","",IFERROR(_xlfn.XLOOKUP(TRIM(SUBSTITUTE(SUBSTITUTE($J41,CHAR(10),""),CHAR(13),"")),MappaObiettivi[Codice Azione],MappaObiettivi[Titolo Azione],"Non trovato"),"Non trovato"))</f>
        <v>Sostegno all’adozione di modelli di produzione sostenibile</v>
      </c>
      <c r="L41" s="2" t="s">
        <v>260</v>
      </c>
      <c r="M41" s="2" t="s">
        <v>305</v>
      </c>
      <c r="N41" s="5">
        <v>32000000</v>
      </c>
      <c r="O41" s="9" t="s">
        <v>341</v>
      </c>
      <c r="P41" s="9" t="s">
        <v>391</v>
      </c>
      <c r="Q41" s="20" t="s">
        <v>430</v>
      </c>
    </row>
    <row r="42" spans="1:17" ht="135" x14ac:dyDescent="0.25">
      <c r="A42" s="2" t="s">
        <v>49</v>
      </c>
      <c r="B42" s="8" t="s">
        <v>108</v>
      </c>
      <c r="C42" s="3">
        <v>45243</v>
      </c>
      <c r="D42" s="6" t="s">
        <v>161</v>
      </c>
      <c r="E42" s="2" t="s">
        <v>181</v>
      </c>
      <c r="F42" s="4">
        <v>1</v>
      </c>
      <c r="G42" s="2" t="str">
        <f>IF(TRIM(SUBSTITUTE(SUBSTITUTE($F42,CHAR(10),""),CHAR(13),""))="","",IFERROR(_xlfn.XLOOKUP(TRIM(SUBSTITUTE(SUBSTITUTE($F42,CHAR(10),""),CHAR(13),"")),MappaObiettivi[Asse],MappaObiettivi[Descrizione Asse],"Non trovato"),"Non trovato"))</f>
        <v>Un’Europa più competitiva e intelligente</v>
      </c>
      <c r="H42" s="4" t="s">
        <v>454</v>
      </c>
      <c r="I42" s="2" t="str">
        <f>IF(TRIM(SUBSTITUTE(SUBSTITUTE($H42,CHAR(10),""),CHAR(13),""))="","",IFERROR(_xlfn.XLOOKUP(TRIM(SUBSTITUTE(SUBSTITUTE($H42,CHAR(10),""),CHAR(13),"")),MappaObiettivi[Obiettivo Specifico],MappaObiettivi[Descrizione Obiettivo Specifico],"Non trovato"),"Non trovato"))</f>
        <v>Digitalizzazione di cittadini, imprese e PA</v>
      </c>
      <c r="J42" s="21" t="s">
        <v>200</v>
      </c>
      <c r="K42" s="2" t="str">
        <f>IF(TRIM(SUBSTITUTE(SUBSTITUTE($J42,CHAR(10),""),CHAR(13),""))="","",IFERROR(_xlfn.XLOOKUP(TRIM(SUBSTITUTE(SUBSTITUTE($J42,CHAR(10),""),CHAR(13),"")),MappaObiettivi[Codice Azione],MappaObiettivi[Titolo Azione],"Non trovato"),"Non trovato"))</f>
        <v>Sostegno all’accelerazione del processo di trasformazione digitale dei servizi pubblici erogati dalla Pubblica Amministrazione</v>
      </c>
      <c r="L42" s="2" t="s">
        <v>261</v>
      </c>
      <c r="M42" s="2" t="s">
        <v>295</v>
      </c>
      <c r="N42" s="5">
        <v>10000000</v>
      </c>
      <c r="O42" s="9" t="s">
        <v>335</v>
      </c>
      <c r="P42" s="9" t="s">
        <v>358</v>
      </c>
      <c r="Q42" s="10" t="s">
        <v>358</v>
      </c>
    </row>
    <row r="43" spans="1:17" ht="285" x14ac:dyDescent="0.25">
      <c r="A43" s="2" t="s">
        <v>50</v>
      </c>
      <c r="B43" s="8" t="s">
        <v>109</v>
      </c>
      <c r="C43" s="3">
        <v>45243</v>
      </c>
      <c r="D43" s="6" t="s">
        <v>162</v>
      </c>
      <c r="E43" s="2" t="s">
        <v>181</v>
      </c>
      <c r="F43" s="4">
        <v>2</v>
      </c>
      <c r="G43" s="2" t="str">
        <f>IF(TRIM(SUBSTITUTE(SUBSTITUTE($F43,CHAR(10),""),CHAR(13),""))="","",IFERROR(_xlfn.XLOOKUP(TRIM(SUBSTITUTE(SUBSTITUTE($F43,CHAR(10),""),CHAR(13),"")),MappaObiettivi[Asse],MappaObiettivi[Descrizione Asse],"Non trovato"),"Non trovato"))</f>
        <v>Un’Europa più verde, a basse emissioni e resiliente</v>
      </c>
      <c r="H43" s="4" t="s">
        <v>455</v>
      </c>
      <c r="I43" s="2" t="str">
        <f>IF(TRIM(SUBSTITUTE(SUBSTITUTE($H43,CHAR(10),""),CHAR(13),""))="","",IFERROR(_xlfn.XLOOKUP(TRIM(SUBSTITUTE(SUBSTITUTE($H43,CHAR(10),""),CHAR(13),"")),MappaObiettivi[Obiettivo Specifico],MappaObiettivi[Descrizione Obiettivo Specifico],"Non trovato"),"Non trovato"))</f>
        <v>Economia circolare ed efficienza nell’uso delle risorse</v>
      </c>
      <c r="J43" s="21" t="s">
        <v>194</v>
      </c>
      <c r="K43" s="2" t="str">
        <f>IF(TRIM(SUBSTITUTE(SUBSTITUTE($J43,CHAR(10),""),CHAR(13),""))="","",IFERROR(_xlfn.XLOOKUP(TRIM(SUBSTITUTE(SUBSTITUTE($J43,CHAR(10),""),CHAR(13),"")),MappaObiettivi[Codice Azione],MappaObiettivi[Titolo Azione],"Non trovato"),"Non trovato"))</f>
        <v>Sostegno ad azioni di simbiosi industriale, prevenzione produzione rifiuti, riciclaggio e riutilizzo per la chiusura del ciclo</v>
      </c>
      <c r="L43" s="2" t="s">
        <v>262</v>
      </c>
      <c r="M43" s="2" t="s">
        <v>306</v>
      </c>
      <c r="N43" s="5">
        <v>5000000</v>
      </c>
      <c r="O43" s="9" t="s">
        <v>348</v>
      </c>
      <c r="P43" s="9" t="s">
        <v>341</v>
      </c>
      <c r="Q43" s="20" t="s">
        <v>431</v>
      </c>
    </row>
    <row r="44" spans="1:17" ht="105" x14ac:dyDescent="0.25">
      <c r="A44" s="2" t="s">
        <v>51</v>
      </c>
      <c r="B44" s="8" t="s">
        <v>110</v>
      </c>
      <c r="C44" s="3">
        <v>45243</v>
      </c>
      <c r="D44" s="6" t="s">
        <v>163</v>
      </c>
      <c r="E44" s="2" t="s">
        <v>181</v>
      </c>
      <c r="F44" s="4">
        <v>1</v>
      </c>
      <c r="G44" s="2" t="str">
        <f>IF(TRIM(SUBSTITUTE(SUBSTITUTE($F44,CHAR(10),""),CHAR(13),""))="","",IFERROR(_xlfn.XLOOKUP(TRIM(SUBSTITUTE(SUBSTITUTE($F44,CHAR(10),""),CHAR(13),"")),MappaObiettivi[Asse],MappaObiettivi[Descrizione Asse],"Non trovato"),"Non trovato"))</f>
        <v>Un’Europa più competitiva e intelligente</v>
      </c>
      <c r="H44" s="4" t="s">
        <v>454</v>
      </c>
      <c r="I44" s="2" t="str">
        <f>IF(TRIM(SUBSTITUTE(SUBSTITUTE($H44,CHAR(10),""),CHAR(13),""))="","",IFERROR(_xlfn.XLOOKUP(TRIM(SUBSTITUTE(SUBSTITUTE($H44,CHAR(10),""),CHAR(13),"")),MappaObiettivi[Obiettivo Specifico],MappaObiettivi[Descrizione Obiettivo Specifico],"Non trovato"),"Non trovato"))</f>
        <v>Digitalizzazione di cittadini, imprese e PA</v>
      </c>
      <c r="J44" s="21" t="s">
        <v>205</v>
      </c>
      <c r="K44" s="2" t="str">
        <f>IF(TRIM(SUBSTITUTE(SUBSTITUTE($J44,CHAR(10),""),CHAR(13),""))="","",IFERROR(_xlfn.XLOOKUP(TRIM(SUBSTITUTE(SUBSTITUTE($J44,CHAR(10),""),CHAR(13),"")),MappaObiettivi[Codice Azione],MappaObiettivi[Titolo Azione],"Non trovato"),"Non trovato"))</f>
        <v>Sviluppo di una Infrastruttura regionale per l’analisi dei dati attraverso il ricorso all’Internet of Things (IOT) e ai Big Data</v>
      </c>
      <c r="L44" s="2" t="s">
        <v>263</v>
      </c>
      <c r="M44" s="2" t="s">
        <v>295</v>
      </c>
      <c r="N44" s="5">
        <v>10000000</v>
      </c>
      <c r="O44" s="9" t="s">
        <v>335</v>
      </c>
      <c r="P44" s="9" t="s">
        <v>358</v>
      </c>
      <c r="Q44" s="10" t="s">
        <v>358</v>
      </c>
    </row>
    <row r="45" spans="1:17" ht="180" x14ac:dyDescent="0.25">
      <c r="A45" s="2" t="s">
        <v>52</v>
      </c>
      <c r="B45" s="8" t="s">
        <v>111</v>
      </c>
      <c r="C45" s="3">
        <v>45230</v>
      </c>
      <c r="D45" s="6" t="s">
        <v>164</v>
      </c>
      <c r="E45" s="2" t="s">
        <v>181</v>
      </c>
      <c r="F45" s="4">
        <v>1</v>
      </c>
      <c r="G45" s="2" t="str">
        <f>IF(TRIM(SUBSTITUTE(SUBSTITUTE($F45,CHAR(10),""),CHAR(13),""))="","",IFERROR(_xlfn.XLOOKUP(TRIM(SUBSTITUTE(SUBSTITUTE($F45,CHAR(10),""),CHAR(13),"")),MappaObiettivi[Asse],MappaObiettivi[Descrizione Asse],"Non trovato"),"Non trovato"))</f>
        <v>Un’Europa più competitiva e intelligente</v>
      </c>
      <c r="H45" s="4" t="s">
        <v>451</v>
      </c>
      <c r="I45" s="2" t="str">
        <f>IF(TRIM(SUBSTITUTE(SUBSTITUTE($H45,CHAR(10),""),CHAR(13),""))="","",IFERROR(_xlfn.XLOOKUP(TRIM(SUBSTITUTE(SUBSTITUTE($H45,CHAR(10),""),CHAR(13),"")),MappaObiettivi[Obiettivo Specifico],MappaObiettivi[Descrizione Obiettivo Specifico],"Non trovato"),"Non trovato"))</f>
        <v>Competitività e crescita sostenibile delle PMI</v>
      </c>
      <c r="J45" s="21" t="s">
        <v>191</v>
      </c>
      <c r="K45" s="2" t="str">
        <f>IF(TRIM(SUBSTITUTE(SUBSTITUTE($J45,CHAR(10),""),CHAR(13),""))="","",IFERROR(_xlfn.XLOOKUP(TRIM(SUBSTITUTE(SUBSTITUTE($J45,CHAR(10),""),CHAR(13),"")),MappaObiettivi[Codice Azione],MappaObiettivi[Titolo Azione],"Non trovato"),"Non trovato"))</f>
        <v>Sostegno agli investimenti delle PMI</v>
      </c>
      <c r="L45" s="2" t="s">
        <v>264</v>
      </c>
      <c r="M45" s="2" t="s">
        <v>283</v>
      </c>
      <c r="N45" s="5">
        <v>6000000</v>
      </c>
      <c r="O45" s="9" t="s">
        <v>349</v>
      </c>
      <c r="P45" s="9" t="s">
        <v>392</v>
      </c>
      <c r="Q45" s="20" t="s">
        <v>432</v>
      </c>
    </row>
    <row r="46" spans="1:17" ht="225" x14ac:dyDescent="0.25">
      <c r="A46" s="2" t="s">
        <v>53</v>
      </c>
      <c r="B46" s="8" t="s">
        <v>112</v>
      </c>
      <c r="C46" s="3">
        <v>45222</v>
      </c>
      <c r="D46" s="6" t="s">
        <v>165</v>
      </c>
      <c r="E46" s="2" t="s">
        <v>181</v>
      </c>
      <c r="F46" s="4">
        <v>1</v>
      </c>
      <c r="G46" s="2" t="str">
        <f>IF(TRIM(SUBSTITUTE(SUBSTITUTE($F46,CHAR(10),""),CHAR(13),""))="","",IFERROR(_xlfn.XLOOKUP(TRIM(SUBSTITUTE(SUBSTITUTE($F46,CHAR(10),""),CHAR(13),"")),MappaObiettivi[Asse],MappaObiettivi[Descrizione Asse],"Non trovato"),"Non trovato"))</f>
        <v>Un’Europa più competitiva e intelligente</v>
      </c>
      <c r="H46" s="4" t="s">
        <v>451</v>
      </c>
      <c r="I46" s="2" t="str">
        <f>IF(TRIM(SUBSTITUTE(SUBSTITUTE($H46,CHAR(10),""),CHAR(13),""))="","",IFERROR(_xlfn.XLOOKUP(TRIM(SUBSTITUTE(SUBSTITUTE($H46,CHAR(10),""),CHAR(13),"")),MappaObiettivi[Obiettivo Specifico],MappaObiettivi[Descrizione Obiettivo Specifico],"Non trovato"),"Non trovato"))</f>
        <v>Competitività e crescita sostenibile delle PMI</v>
      </c>
      <c r="J46" s="21" t="s">
        <v>207</v>
      </c>
      <c r="K46" s="2" t="str">
        <f>IF(TRIM(SUBSTITUTE(SUBSTITUTE($J46,CHAR(10),""),CHAR(13),""))="","",IFERROR(_xlfn.XLOOKUP(TRIM(SUBSTITUTE(SUBSTITUTE($J46,CHAR(10),""),CHAR(13),"")),MappaObiettivi[Codice Azione],MappaObiettivi[Titolo Azione],"Non trovato"),"Non trovato"))</f>
        <v>Sostegno agli investimenti in ricerca, sviluppo e innovazione</v>
      </c>
      <c r="L46" s="2" t="s">
        <v>265</v>
      </c>
      <c r="M46" s="2" t="s">
        <v>307</v>
      </c>
      <c r="N46" s="5">
        <v>34000000</v>
      </c>
      <c r="O46" s="9" t="s">
        <v>350</v>
      </c>
      <c r="P46" s="9" t="s">
        <v>381</v>
      </c>
      <c r="Q46" s="20" t="s">
        <v>433</v>
      </c>
    </row>
    <row r="47" spans="1:17" ht="150" x14ac:dyDescent="0.25">
      <c r="A47" s="2" t="s">
        <v>54</v>
      </c>
      <c r="B47" s="8">
        <v>986</v>
      </c>
      <c r="C47" s="3">
        <v>45194</v>
      </c>
      <c r="D47" s="6" t="s">
        <v>166</v>
      </c>
      <c r="E47" s="2" t="s">
        <v>181</v>
      </c>
      <c r="F47" s="4">
        <v>1</v>
      </c>
      <c r="G47" s="2" t="str">
        <f>IF(TRIM(SUBSTITUTE(SUBSTITUTE($F47,CHAR(10),""),CHAR(13),""))="","",IFERROR(_xlfn.XLOOKUP(TRIM(SUBSTITUTE(SUBSTITUTE($F47,CHAR(10),""),CHAR(13),"")),MappaObiettivi[Asse],MappaObiettivi[Descrizione Asse],"Non trovato"),"Non trovato"))</f>
        <v>Un’Europa più competitiva e intelligente</v>
      </c>
      <c r="H47" s="4" t="s">
        <v>453</v>
      </c>
      <c r="I47" s="2" t="str">
        <f>IF(TRIM(SUBSTITUTE(SUBSTITUTE($H47,CHAR(10),""),CHAR(13),""))="","",IFERROR(_xlfn.XLOOKUP(TRIM(SUBSTITUTE(SUBSTITUTE($H47,CHAR(10),""),CHAR(13),"")),MappaObiettivi[Obiettivo Specifico],MappaObiettivi[Descrizione Obiettivo Specifico],"Non trovato"),"Non trovato"))</f>
        <v>Ricerca, innovazione e tecnologie avanzate</v>
      </c>
      <c r="J47" s="21" t="s">
        <v>206</v>
      </c>
      <c r="K47" s="2" t="str">
        <f>IF(TRIM(SUBSTITUTE(SUBSTITUTE($J47,CHAR(10),""),CHAR(13),""))="","",IFERROR(_xlfn.XLOOKUP(TRIM(SUBSTITUTE(SUBSTITUTE($J47,CHAR(10),""),CHAR(13),"")),MappaObiettivi[Codice Azione],MappaObiettivi[Titolo Azione],"Non trovato"),"Non trovato"))</f>
        <v>Sviluppo e tutela della capacità innovativa del sistema delle imprese</v>
      </c>
      <c r="L47" s="2" t="s">
        <v>266</v>
      </c>
      <c r="M47" s="2" t="s">
        <v>458</v>
      </c>
      <c r="N47" s="5">
        <v>2500000</v>
      </c>
      <c r="O47" s="9" t="s">
        <v>351</v>
      </c>
      <c r="P47" s="9" t="s">
        <v>393</v>
      </c>
      <c r="Q47" s="20" t="s">
        <v>434</v>
      </c>
    </row>
    <row r="48" spans="1:17" ht="120" x14ac:dyDescent="0.25">
      <c r="A48" s="2" t="s">
        <v>55</v>
      </c>
      <c r="B48" s="8">
        <v>803</v>
      </c>
      <c r="C48" s="3">
        <v>45138</v>
      </c>
      <c r="D48" s="6" t="s">
        <v>167</v>
      </c>
      <c r="E48" s="2" t="s">
        <v>181</v>
      </c>
      <c r="F48" s="4">
        <v>1</v>
      </c>
      <c r="G48" s="2" t="str">
        <f>IF(TRIM(SUBSTITUTE(SUBSTITUTE($F48,CHAR(10),""),CHAR(13),""))="","",IFERROR(_xlfn.XLOOKUP(TRIM(SUBSTITUTE(SUBSTITUTE($F48,CHAR(10),""),CHAR(13),"")),MappaObiettivi[Asse],MappaObiettivi[Descrizione Asse],"Non trovato"),"Non trovato"))</f>
        <v>Un’Europa più competitiva e intelligente</v>
      </c>
      <c r="H48" s="4" t="s">
        <v>451</v>
      </c>
      <c r="I48" s="2" t="str">
        <f>IF(TRIM(SUBSTITUTE(SUBSTITUTE($H48,CHAR(10),""),CHAR(13),""))="","",IFERROR(_xlfn.XLOOKUP(TRIM(SUBSTITUTE(SUBSTITUTE($H48,CHAR(10),""),CHAR(13),"")),MappaObiettivi[Obiettivo Specifico],MappaObiettivi[Descrizione Obiettivo Specifico],"Non trovato"),"Non trovato"))</f>
        <v>Competitività e crescita sostenibile delle PMI</v>
      </c>
      <c r="J48" s="21" t="s">
        <v>191</v>
      </c>
      <c r="K48" s="2" t="str">
        <f>IF(TRIM(SUBSTITUTE(SUBSTITUTE($J48,CHAR(10),""),CHAR(13),""))="","",IFERROR(_xlfn.XLOOKUP(TRIM(SUBSTITUTE(SUBSTITUTE($J48,CHAR(10),""),CHAR(13),"")),MappaObiettivi[Codice Azione],MappaObiettivi[Titolo Azione],"Non trovato"),"Non trovato"))</f>
        <v>Sostegno agli investimenti delle PMI</v>
      </c>
      <c r="L48" s="2" t="s">
        <v>231</v>
      </c>
      <c r="M48" s="2" t="s">
        <v>284</v>
      </c>
      <c r="N48" s="5">
        <v>3000000</v>
      </c>
      <c r="O48" s="9" t="s">
        <v>352</v>
      </c>
      <c r="P48" s="9" t="s">
        <v>354</v>
      </c>
      <c r="Q48" s="20" t="s">
        <v>435</v>
      </c>
    </row>
    <row r="49" spans="1:17" ht="105" x14ac:dyDescent="0.25">
      <c r="A49" s="2" t="s">
        <v>56</v>
      </c>
      <c r="B49" s="8" t="s">
        <v>113</v>
      </c>
      <c r="C49" s="3">
        <v>45131</v>
      </c>
      <c r="D49" s="6" t="s">
        <v>168</v>
      </c>
      <c r="E49" s="2" t="s">
        <v>181</v>
      </c>
      <c r="F49" s="4">
        <v>1</v>
      </c>
      <c r="G49" s="2" t="str">
        <f>IF(TRIM(SUBSTITUTE(SUBSTITUTE($F49,CHAR(10),""),CHAR(13),""))="","",IFERROR(_xlfn.XLOOKUP(TRIM(SUBSTITUTE(SUBSTITUTE($F49,CHAR(10),""),CHAR(13),"")),MappaObiettivi[Asse],MappaObiettivi[Descrizione Asse],"Non trovato"),"Non trovato"))</f>
        <v>Un’Europa più competitiva e intelligente</v>
      </c>
      <c r="H49" s="4" t="s">
        <v>451</v>
      </c>
      <c r="I49" s="2" t="str">
        <f>IF(TRIM(SUBSTITUTE(SUBSTITUTE($H49,CHAR(10),""),CHAR(13),""))="","",IFERROR(_xlfn.XLOOKUP(TRIM(SUBSTITUTE(SUBSTITUTE($H49,CHAR(10),""),CHAR(13),"")),MappaObiettivi[Obiettivo Specifico],MappaObiettivi[Descrizione Obiettivo Specifico],"Non trovato"),"Non trovato"))</f>
        <v>Competitività e crescita sostenibile delle PMI</v>
      </c>
      <c r="J49" s="21" t="s">
        <v>191</v>
      </c>
      <c r="K49" s="2" t="str">
        <f>IF(TRIM(SUBSTITUTE(SUBSTITUTE($J49,CHAR(10),""),CHAR(13),""))="","",IFERROR(_xlfn.XLOOKUP(TRIM(SUBSTITUTE(SUBSTITUTE($J49,CHAR(10),""),CHAR(13),"")),MappaObiettivi[Codice Azione],MappaObiettivi[Titolo Azione],"Non trovato"),"Non trovato"))</f>
        <v>Sostegno agli investimenti delle PMI</v>
      </c>
      <c r="L49" s="2" t="s">
        <v>267</v>
      </c>
      <c r="M49" s="2" t="s">
        <v>283</v>
      </c>
      <c r="N49" s="5">
        <v>24000000</v>
      </c>
      <c r="O49" s="9" t="s">
        <v>353</v>
      </c>
      <c r="P49" s="9" t="s">
        <v>358</v>
      </c>
      <c r="Q49" s="20" t="s">
        <v>436</v>
      </c>
    </row>
    <row r="50" spans="1:17" ht="255" x14ac:dyDescent="0.25">
      <c r="A50" s="2" t="s">
        <v>57</v>
      </c>
      <c r="B50" s="8" t="s">
        <v>114</v>
      </c>
      <c r="C50" s="3">
        <v>45131</v>
      </c>
      <c r="D50" s="6" t="s">
        <v>169</v>
      </c>
      <c r="E50" s="2" t="s">
        <v>181</v>
      </c>
      <c r="F50" s="4">
        <v>1</v>
      </c>
      <c r="G50" s="2" t="str">
        <f>IF(TRIM(SUBSTITUTE(SUBSTITUTE($F50,CHAR(10),""),CHAR(13),""))="","",IFERROR(_xlfn.XLOOKUP(TRIM(SUBSTITUTE(SUBSTITUTE($F50,CHAR(10),""),CHAR(13),"")),MappaObiettivi[Asse],MappaObiettivi[Descrizione Asse],"Non trovato"),"Non trovato"))</f>
        <v>Un’Europa più competitiva e intelligente</v>
      </c>
      <c r="H50" s="4" t="s">
        <v>453</v>
      </c>
      <c r="I50" s="2" t="str">
        <f>IF(TRIM(SUBSTITUTE(SUBSTITUTE($H50,CHAR(10),""),CHAR(13),""))="","",IFERROR(_xlfn.XLOOKUP(TRIM(SUBSTITUTE(SUBSTITUTE($H50,CHAR(10),""),CHAR(13),"")),MappaObiettivi[Obiettivo Specifico],MappaObiettivi[Descrizione Obiettivo Specifico],"Non trovato"),"Non trovato"))</f>
        <v>Ricerca, innovazione e tecnologie avanzate</v>
      </c>
      <c r="J50" s="21" t="s">
        <v>207</v>
      </c>
      <c r="K50" s="2" t="str">
        <f>IF(TRIM(SUBSTITUTE(SUBSTITUTE($J50,CHAR(10),""),CHAR(13),""))="","",IFERROR(_xlfn.XLOOKUP(TRIM(SUBSTITUTE(SUBSTITUTE($J50,CHAR(10),""),CHAR(13),"")),MappaObiettivi[Codice Azione],MappaObiettivi[Titolo Azione],"Non trovato"),"Non trovato"))</f>
        <v>Sostegno agli investimenti in ricerca, sviluppo e innovazione</v>
      </c>
      <c r="L50" s="2" t="s">
        <v>268</v>
      </c>
      <c r="M50" s="2" t="s">
        <v>283</v>
      </c>
      <c r="N50" s="5">
        <v>27200000</v>
      </c>
      <c r="O50" s="9" t="s">
        <v>354</v>
      </c>
      <c r="P50" s="9" t="s">
        <v>394</v>
      </c>
      <c r="Q50" s="20" t="s">
        <v>437</v>
      </c>
    </row>
    <row r="51" spans="1:17" ht="165" x14ac:dyDescent="0.25">
      <c r="A51" s="2" t="s">
        <v>58</v>
      </c>
      <c r="B51" s="8" t="s">
        <v>115</v>
      </c>
      <c r="C51" s="3">
        <v>45124</v>
      </c>
      <c r="D51" s="6" t="s">
        <v>170</v>
      </c>
      <c r="E51" s="2" t="s">
        <v>181</v>
      </c>
      <c r="F51" s="4">
        <v>1</v>
      </c>
      <c r="G51" s="2" t="str">
        <f>IF(TRIM(SUBSTITUTE(SUBSTITUTE($F51,CHAR(10),""),CHAR(13),""))="","",IFERROR(_xlfn.XLOOKUP(TRIM(SUBSTITUTE(SUBSTITUTE($F51,CHAR(10),""),CHAR(13),"")),MappaObiettivi[Asse],MappaObiettivi[Descrizione Asse],"Non trovato"),"Non trovato"))</f>
        <v>Un’Europa più competitiva e intelligente</v>
      </c>
      <c r="H51" s="4" t="s">
        <v>451</v>
      </c>
      <c r="I51" s="2" t="str">
        <f>IF(TRIM(SUBSTITUTE(SUBSTITUTE($H51,CHAR(10),""),CHAR(13),""))="","",IFERROR(_xlfn.XLOOKUP(TRIM(SUBSTITUTE(SUBSTITUTE($H51,CHAR(10),""),CHAR(13),"")),MappaObiettivi[Obiettivo Specifico],MappaObiettivi[Descrizione Obiettivo Specifico],"Non trovato"),"Non trovato"))</f>
        <v>Competitività e crescita sostenibile delle PMI</v>
      </c>
      <c r="J51" s="21" t="s">
        <v>191</v>
      </c>
      <c r="K51" s="2" t="str">
        <f>IF(TRIM(SUBSTITUTE(SUBSTITUTE($J51,CHAR(10),""),CHAR(13),""))="","",IFERROR(_xlfn.XLOOKUP(TRIM(SUBSTITUTE(SUBSTITUTE($J51,CHAR(10),""),CHAR(13),"")),MappaObiettivi[Codice Azione],MappaObiettivi[Titolo Azione],"Non trovato"),"Non trovato"))</f>
        <v>Sostegno agli investimenti delle PMI</v>
      </c>
      <c r="L51" s="2" t="s">
        <v>269</v>
      </c>
      <c r="M51" s="2" t="s">
        <v>283</v>
      </c>
      <c r="N51" s="5">
        <v>2000000</v>
      </c>
      <c r="O51" s="9" t="s">
        <v>355</v>
      </c>
      <c r="P51" s="9" t="s">
        <v>352</v>
      </c>
      <c r="Q51" s="20" t="s">
        <v>438</v>
      </c>
    </row>
    <row r="52" spans="1:17" ht="180" x14ac:dyDescent="0.25">
      <c r="A52" s="2" t="s">
        <v>59</v>
      </c>
      <c r="B52" s="8" t="s">
        <v>116</v>
      </c>
      <c r="C52" s="3">
        <v>45049</v>
      </c>
      <c r="D52" s="6" t="s">
        <v>171</v>
      </c>
      <c r="E52" s="2" t="s">
        <v>181</v>
      </c>
      <c r="F52" s="4">
        <v>1</v>
      </c>
      <c r="G52" s="2" t="str">
        <f>IF(TRIM(SUBSTITUTE(SUBSTITUTE($F52,CHAR(10),""),CHAR(13),""))="","",IFERROR(_xlfn.XLOOKUP(TRIM(SUBSTITUTE(SUBSTITUTE($F52,CHAR(10),""),CHAR(13),"")),MappaObiettivi[Asse],MappaObiettivi[Descrizione Asse],"Non trovato"),"Non trovato"))</f>
        <v>Un’Europa più competitiva e intelligente</v>
      </c>
      <c r="H52" s="4" t="s">
        <v>451</v>
      </c>
      <c r="I52" s="2" t="str">
        <f>IF(TRIM(SUBSTITUTE(SUBSTITUTE($H52,CHAR(10),""),CHAR(13),""))="","",IFERROR(_xlfn.XLOOKUP(TRIM(SUBSTITUTE(SUBSTITUTE($H52,CHAR(10),""),CHAR(13),"")),MappaObiettivi[Obiettivo Specifico],MappaObiettivi[Descrizione Obiettivo Specifico],"Non trovato"),"Non trovato"))</f>
        <v>Competitività e crescita sostenibile delle PMI</v>
      </c>
      <c r="J52" s="21" t="s">
        <v>191</v>
      </c>
      <c r="K52" s="2" t="str">
        <f>IF(TRIM(SUBSTITUTE(SUBSTITUTE($J52,CHAR(10),""),CHAR(13),""))="","",IFERROR(_xlfn.XLOOKUP(TRIM(SUBSTITUTE(SUBSTITUTE($J52,CHAR(10),""),CHAR(13),"")),MappaObiettivi[Codice Azione],MappaObiettivi[Titolo Azione],"Non trovato"),"Non trovato"))</f>
        <v>Sostegno agli investimenti delle PMI</v>
      </c>
      <c r="L52" s="2" t="s">
        <v>264</v>
      </c>
      <c r="M52" s="2" t="s">
        <v>283</v>
      </c>
      <c r="N52" s="5">
        <v>6800000</v>
      </c>
      <c r="O52" s="9" t="s">
        <v>356</v>
      </c>
      <c r="P52" s="9" t="s">
        <v>395</v>
      </c>
      <c r="Q52" s="10" t="s">
        <v>358</v>
      </c>
    </row>
    <row r="53" spans="1:17" ht="180" x14ac:dyDescent="0.25">
      <c r="A53" s="2" t="s">
        <v>60</v>
      </c>
      <c r="B53" s="8" t="s">
        <v>117</v>
      </c>
      <c r="C53" s="3">
        <v>44923</v>
      </c>
      <c r="D53" s="6" t="s">
        <v>172</v>
      </c>
      <c r="E53" s="2" t="s">
        <v>182</v>
      </c>
      <c r="F53" s="4">
        <v>2</v>
      </c>
      <c r="G53" s="2" t="str">
        <f>IF(TRIM(SUBSTITUTE(SUBSTITUTE($F53,CHAR(10),""),CHAR(13),""))="","",IFERROR(_xlfn.XLOOKUP(TRIM(SUBSTITUTE(SUBSTITUTE($F53,CHAR(10),""),CHAR(13),"")),MappaObiettivi[Asse],MappaObiettivi[Descrizione Asse],"Non trovato"),"Non trovato"))</f>
        <v>Un’Europa più verde, a basse emissioni e resiliente</v>
      </c>
      <c r="H53" s="4" t="s">
        <v>449</v>
      </c>
      <c r="I53" s="2" t="str">
        <f>IF(TRIM(SUBSTITUTE(SUBSTITUTE($H53,CHAR(10),""),CHAR(13),""))="","",IFERROR(_xlfn.XLOOKUP(TRIM(SUBSTITUTE(SUBSTITUTE($H53,CHAR(10),""),CHAR(13),"")),MappaObiettivi[Obiettivo Specifico],MappaObiettivi[Descrizione Obiettivo Specifico],"Non trovato"),"Non trovato"))</f>
        <v>Efficienza energetica e riduzione delle emissioni</v>
      </c>
      <c r="J53" s="21" t="s">
        <v>209</v>
      </c>
      <c r="K53" s="2" t="str">
        <f>IF(TRIM(SUBSTITUTE(SUBSTITUTE($J53,CHAR(10),""),CHAR(13),""))="","",IFERROR(_xlfn.XLOOKUP(TRIM(SUBSTITUTE(SUBSTITUTE($J53,CHAR(10),""),CHAR(13),"")),MappaObiettivi[Codice Azione],MappaObiettivi[Titolo Azione],"Non trovato"),"Non trovato"))</f>
        <v>Sostegno all’efficientamento del patrimonio residenziale pubblico</v>
      </c>
      <c r="L53" s="2" t="s">
        <v>270</v>
      </c>
      <c r="M53" s="2" t="s">
        <v>308</v>
      </c>
      <c r="N53" s="5">
        <v>25000000</v>
      </c>
      <c r="O53" s="9" t="s">
        <v>357</v>
      </c>
      <c r="P53" s="9" t="s">
        <v>396</v>
      </c>
      <c r="Q53" s="20" t="s">
        <v>439</v>
      </c>
    </row>
    <row r="54" spans="1:17" ht="195" x14ac:dyDescent="0.25">
      <c r="A54" s="2" t="s">
        <v>61</v>
      </c>
      <c r="B54" s="8" t="s">
        <v>118</v>
      </c>
      <c r="C54" s="3">
        <v>44923</v>
      </c>
      <c r="D54" s="6" t="s">
        <v>173</v>
      </c>
      <c r="E54" s="2" t="s">
        <v>182</v>
      </c>
      <c r="F54" s="4">
        <v>2</v>
      </c>
      <c r="G54" s="2" t="str">
        <f>IF(TRIM(SUBSTITUTE(SUBSTITUTE($F54,CHAR(10),""),CHAR(13),""))="","",IFERROR(_xlfn.XLOOKUP(TRIM(SUBSTITUTE(SUBSTITUTE($F54,CHAR(10),""),CHAR(13),"")),MappaObiettivi[Asse],MappaObiettivi[Descrizione Asse],"Non trovato"),"Non trovato"))</f>
        <v>Un’Europa più verde, a basse emissioni e resiliente</v>
      </c>
      <c r="H54" s="4" t="s">
        <v>450</v>
      </c>
      <c r="I54" s="2" t="str">
        <f>IF(TRIM(SUBSTITUTE(SUBSTITUTE($H54,CHAR(10),""),CHAR(13),""))="","",IFERROR(_xlfn.XLOOKUP(TRIM(SUBSTITUTE(SUBSTITUTE($H54,CHAR(10),""),CHAR(13),"")),MappaObiettivi[Obiettivo Specifico],MappaObiettivi[Descrizione Obiettivo Specifico],"Non trovato"),"Non trovato"))</f>
        <v>Energie rinnovabili e comunità energetiche</v>
      </c>
      <c r="J54" s="21" t="s">
        <v>201</v>
      </c>
      <c r="K54" s="2" t="str">
        <f>IF(TRIM(SUBSTITUTE(SUBSTITUTE($J54,CHAR(10),""),CHAR(13),""))="","",IFERROR(_xlfn.XLOOKUP(TRIM(SUBSTITUTE(SUBSTITUTE($J54,CHAR(10),""),CHAR(13),"")),MappaObiettivi[Codice Azione],MappaObiettivi[Titolo Azione],"Non trovato"),"Non trovato"))</f>
        <v>Sostegno alla diffusione delle comunità energetiche</v>
      </c>
      <c r="L54" s="2" t="s">
        <v>271</v>
      </c>
      <c r="M54" s="2" t="s">
        <v>309</v>
      </c>
      <c r="N54" s="5" t="s">
        <v>315</v>
      </c>
      <c r="O54" s="9" t="s">
        <v>358</v>
      </c>
      <c r="P54" s="9" t="s">
        <v>358</v>
      </c>
      <c r="Q54" s="10" t="s">
        <v>358</v>
      </c>
    </row>
    <row r="55" spans="1:17" ht="135" x14ac:dyDescent="0.25">
      <c r="A55" s="2" t="s">
        <v>62</v>
      </c>
      <c r="B55" s="8" t="s">
        <v>119</v>
      </c>
      <c r="C55" s="3">
        <v>44923</v>
      </c>
      <c r="D55" s="6" t="s">
        <v>174</v>
      </c>
      <c r="E55" s="2" t="s">
        <v>182</v>
      </c>
      <c r="F55" s="4">
        <v>2</v>
      </c>
      <c r="G55" s="2" t="str">
        <f>IF(TRIM(SUBSTITUTE(SUBSTITUTE($F55,CHAR(10),""),CHAR(13),""))="","",IFERROR(_xlfn.XLOOKUP(TRIM(SUBSTITUTE(SUBSTITUTE($F55,CHAR(10),""),CHAR(13),"")),MappaObiettivi[Asse],MappaObiettivi[Descrizione Asse],"Non trovato"),"Non trovato"))</f>
        <v>Un’Europa più verde, a basse emissioni e resiliente</v>
      </c>
      <c r="H55" s="4" t="s">
        <v>449</v>
      </c>
      <c r="I55" s="2" t="str">
        <f>IF(TRIM(SUBSTITUTE(SUBSTITUTE($H55,CHAR(10),""),CHAR(13),""))="","",IFERROR(_xlfn.XLOOKUP(TRIM(SUBSTITUTE(SUBSTITUTE($H55,CHAR(10),""),CHAR(13),"")),MappaObiettivi[Obiettivo Specifico],MappaObiettivi[Descrizione Obiettivo Specifico],"Non trovato"),"Non trovato"))</f>
        <v>Efficienza energetica e riduzione delle emissioni</v>
      </c>
      <c r="J55" s="21" t="s">
        <v>203</v>
      </c>
      <c r="K55" s="2" t="str">
        <f>IF(TRIM(SUBSTITUTE(SUBSTITUTE($J55,CHAR(10),""),CHAR(13),""))="","",IFERROR(_xlfn.XLOOKUP(TRIM(SUBSTITUTE(SUBSTITUTE($J55,CHAR(10),""),CHAR(13),"")),MappaObiettivi[Codice Azione],MappaObiettivi[Titolo Azione],"Non trovato"),"Non trovato"))</f>
        <v>Sostegno a interventi di ristrutturazione e riqualificazione per l’efficientamento energetico di strutture e impianti pubblici</v>
      </c>
      <c r="L55" s="2" t="s">
        <v>272</v>
      </c>
      <c r="M55" s="2" t="s">
        <v>310</v>
      </c>
      <c r="N55" s="5">
        <v>25000000</v>
      </c>
      <c r="O55" s="9" t="s">
        <v>359</v>
      </c>
      <c r="P55" s="9" t="s">
        <v>397</v>
      </c>
      <c r="Q55" s="20" t="s">
        <v>440</v>
      </c>
    </row>
    <row r="56" spans="1:17" ht="105" x14ac:dyDescent="0.25">
      <c r="A56" s="2" t="s">
        <v>63</v>
      </c>
      <c r="B56" s="8" t="s">
        <v>120</v>
      </c>
      <c r="C56" s="3">
        <v>44910</v>
      </c>
      <c r="D56" s="6" t="s">
        <v>175</v>
      </c>
      <c r="E56" s="2" t="s">
        <v>181</v>
      </c>
      <c r="F56" s="4">
        <v>1</v>
      </c>
      <c r="G56" s="2" t="str">
        <f>IF(TRIM(SUBSTITUTE(SUBSTITUTE($F56,CHAR(10),""),CHAR(13),""))="","",IFERROR(_xlfn.XLOOKUP(TRIM(SUBSTITUTE(SUBSTITUTE($F56,CHAR(10),""),CHAR(13),"")),MappaObiettivi[Asse],MappaObiettivi[Descrizione Asse],"Non trovato"),"Non trovato"))</f>
        <v>Un’Europa più competitiva e intelligente</v>
      </c>
      <c r="H56" s="4" t="s">
        <v>452</v>
      </c>
      <c r="I56" s="2" t="str">
        <f>IF(TRIM(SUBSTITUTE(SUBSTITUTE($H56,CHAR(10),""),CHAR(13),""))="","",IFERROR(_xlfn.XLOOKUP(TRIM(SUBSTITUTE(SUBSTITUTE($H56,CHAR(10),""),CHAR(13),"")),MappaObiettivi[Obiettivo Specifico],MappaObiettivi[Descrizione Obiettivo Specifico],"Non trovato"),"Non trovato"))</f>
        <v>Competenze per S3, transizione industriale e imprenditorialità</v>
      </c>
      <c r="J56" s="21" t="s">
        <v>189</v>
      </c>
      <c r="K56" s="2" t="str">
        <f>IF(TRIM(SUBSTITUTE(SUBSTITUTE($J56,CHAR(10),""),CHAR(13),""))="","",IFERROR(_xlfn.XLOOKUP(TRIM(SUBSTITUTE(SUBSTITUTE($J56,CHAR(10),""),CHAR(13),"")),MappaObiettivi[Codice Azione],MappaObiettivi[Titolo Azione],"Non trovato"),"Non trovato"))</f>
        <v>Sostegno allo sviluppo delle competenze per la transizione industriale e la sostenibilità delle imprese</v>
      </c>
      <c r="L56" s="2" t="s">
        <v>273</v>
      </c>
      <c r="M56" s="2" t="s">
        <v>311</v>
      </c>
      <c r="N56" s="5">
        <v>5000000</v>
      </c>
      <c r="O56" s="9" t="s">
        <v>360</v>
      </c>
      <c r="P56" s="9" t="s">
        <v>372</v>
      </c>
      <c r="Q56" s="20" t="s">
        <v>441</v>
      </c>
    </row>
    <row r="57" spans="1:17" ht="195" x14ac:dyDescent="0.25">
      <c r="A57" s="2" t="s">
        <v>64</v>
      </c>
      <c r="B57" s="8" t="s">
        <v>121</v>
      </c>
      <c r="C57" s="3">
        <v>44910</v>
      </c>
      <c r="D57" s="6" t="s">
        <v>176</v>
      </c>
      <c r="E57" s="2" t="s">
        <v>183</v>
      </c>
      <c r="F57" s="4">
        <v>2</v>
      </c>
      <c r="G57" s="2" t="str">
        <f>IF(TRIM(SUBSTITUTE(SUBSTITUTE($F57,CHAR(10),""),CHAR(13),""))="","",IFERROR(_xlfn.XLOOKUP(TRIM(SUBSTITUTE(SUBSTITUTE($F57,CHAR(10),""),CHAR(13),"")),MappaObiettivi[Asse],MappaObiettivi[Descrizione Asse],"Non trovato"),"Non trovato"))</f>
        <v>Un’Europa più verde, a basse emissioni e resiliente</v>
      </c>
      <c r="H57" s="4" t="s">
        <v>449</v>
      </c>
      <c r="I57" s="2" t="str">
        <f>IF(TRIM(SUBSTITUTE(SUBSTITUTE($H57,CHAR(10),""),CHAR(13),""))="","",IFERROR(_xlfn.XLOOKUP(TRIM(SUBSTITUTE(SUBSTITUTE($H57,CHAR(10),""),CHAR(13),"")),MappaObiettivi[Obiettivo Specifico],MappaObiettivi[Descrizione Obiettivo Specifico],"Non trovato"),"Non trovato"))</f>
        <v>Efficienza energetica e riduzione delle emissioni</v>
      </c>
      <c r="J57" s="21" t="s">
        <v>196</v>
      </c>
      <c r="K57" s="2" t="str">
        <f>IF(TRIM(SUBSTITUTE(SUBSTITUTE($J57,CHAR(10),""),CHAR(13),""))="","",IFERROR(_xlfn.XLOOKUP(TRIM(SUBSTITUTE(SUBSTITUTE($J57,CHAR(10),""),CHAR(13),"")),MappaObiettivi[Codice Azione],MappaObiettivi[Titolo Azione],"Non trovato"),"Non trovato"))</f>
        <v>Sostegno all’efficientamento energetico degli edifici e/o impianti produttivi delle imprese</v>
      </c>
      <c r="L57" s="2" t="s">
        <v>274</v>
      </c>
      <c r="M57" s="2" t="s">
        <v>312</v>
      </c>
      <c r="N57" s="5">
        <v>65000000</v>
      </c>
      <c r="O57" s="9" t="s">
        <v>361</v>
      </c>
      <c r="P57" s="9" t="s">
        <v>180</v>
      </c>
      <c r="Q57" s="20" t="s">
        <v>442</v>
      </c>
    </row>
    <row r="58" spans="1:17" ht="195" x14ac:dyDescent="0.25">
      <c r="A58" s="2" t="s">
        <v>65</v>
      </c>
      <c r="B58" s="8" t="s">
        <v>121</v>
      </c>
      <c r="C58" s="3">
        <v>44910</v>
      </c>
      <c r="D58" s="6" t="s">
        <v>176</v>
      </c>
      <c r="E58" s="2" t="s">
        <v>183</v>
      </c>
      <c r="F58" s="4">
        <v>1</v>
      </c>
      <c r="G58" s="2" t="str">
        <f>IF(TRIM(SUBSTITUTE(SUBSTITUTE($F58,CHAR(10),""),CHAR(13),""))="","",IFERROR(_xlfn.XLOOKUP(TRIM(SUBSTITUTE(SUBSTITUTE($F58,CHAR(10),""),CHAR(13),"")),MappaObiettivi[Asse],MappaObiettivi[Descrizione Asse],"Non trovato"),"Non trovato"))</f>
        <v>Un’Europa più competitiva e intelligente</v>
      </c>
      <c r="H58" s="4" t="s">
        <v>451</v>
      </c>
      <c r="I58" s="2" t="str">
        <f>IF(TRIM(SUBSTITUTE(SUBSTITUTE($H58,CHAR(10),""),CHAR(13),""))="","",IFERROR(_xlfn.XLOOKUP(TRIM(SUBSTITUTE(SUBSTITUTE($H58,CHAR(10),""),CHAR(13),"")),MappaObiettivi[Obiettivo Specifico],MappaObiettivi[Descrizione Obiettivo Specifico],"Non trovato"),"Non trovato"))</f>
        <v>Competitività e crescita sostenibile delle PMI</v>
      </c>
      <c r="J58" s="21" t="s">
        <v>191</v>
      </c>
      <c r="K58" s="2" t="str">
        <f>IF(TRIM(SUBSTITUTE(SUBSTITUTE($J58,CHAR(10),""),CHAR(13),""))="","",IFERROR(_xlfn.XLOOKUP(TRIM(SUBSTITUTE(SUBSTITUTE($J58,CHAR(10),""),CHAR(13),"")),MappaObiettivi[Codice Azione],MappaObiettivi[Titolo Azione],"Non trovato"),"Non trovato"))</f>
        <v>Sostegno agli investimenti delle PMI</v>
      </c>
      <c r="L58" s="2" t="s">
        <v>275</v>
      </c>
      <c r="M58" s="2" t="s">
        <v>313</v>
      </c>
      <c r="N58" s="5">
        <v>115000000</v>
      </c>
      <c r="O58" s="9" t="s">
        <v>362</v>
      </c>
      <c r="P58" s="9" t="s">
        <v>372</v>
      </c>
      <c r="Q58" s="20" t="s">
        <v>443</v>
      </c>
    </row>
    <row r="59" spans="1:17" ht="180" x14ac:dyDescent="0.25">
      <c r="A59" s="2" t="s">
        <v>66</v>
      </c>
      <c r="B59" s="8" t="s">
        <v>122</v>
      </c>
      <c r="C59" s="3">
        <v>44910</v>
      </c>
      <c r="E59" s="2" t="s">
        <v>183</v>
      </c>
      <c r="F59" s="4">
        <v>1</v>
      </c>
      <c r="G59" s="2" t="str">
        <f>IF(TRIM(SUBSTITUTE(SUBSTITUTE($F59,CHAR(10),""),CHAR(13),""))="","",IFERROR(_xlfn.XLOOKUP(TRIM(SUBSTITUTE(SUBSTITUTE($F59,CHAR(10),""),CHAR(13),"")),MappaObiettivi[Asse],MappaObiettivi[Descrizione Asse],"Non trovato"),"Non trovato"))</f>
        <v>Un’Europa più competitiva e intelligente</v>
      </c>
      <c r="H59" s="4" t="s">
        <v>451</v>
      </c>
      <c r="I59" s="2" t="str">
        <f>IF(TRIM(SUBSTITUTE(SUBSTITUTE($H59,CHAR(10),""),CHAR(13),""))="","",IFERROR(_xlfn.XLOOKUP(TRIM(SUBSTITUTE(SUBSTITUTE($H59,CHAR(10),""),CHAR(13),"")),MappaObiettivi[Obiettivo Specifico],MappaObiettivi[Descrizione Obiettivo Specifico],"Non trovato"),"Non trovato"))</f>
        <v>Competitività e crescita sostenibile delle PMI</v>
      </c>
      <c r="J59" s="21" t="s">
        <v>191</v>
      </c>
      <c r="K59" s="2" t="str">
        <f>IF(TRIM(SUBSTITUTE(SUBSTITUTE($J59,CHAR(10),""),CHAR(13),""))="","",IFERROR(_xlfn.XLOOKUP(TRIM(SUBSTITUTE(SUBSTITUTE($J59,CHAR(10),""),CHAR(13),"")),MappaObiettivi[Codice Azione],MappaObiettivi[Titolo Azione],"Non trovato"),"Non trovato"))</f>
        <v>Sostegno agli investimenti delle PMI</v>
      </c>
      <c r="L59" s="2" t="s">
        <v>276</v>
      </c>
      <c r="M59" s="2" t="s">
        <v>283</v>
      </c>
      <c r="N59" s="5">
        <v>30000000</v>
      </c>
      <c r="O59" s="9" t="s">
        <v>363</v>
      </c>
      <c r="P59" s="9" t="s">
        <v>398</v>
      </c>
      <c r="Q59" s="20" t="s">
        <v>444</v>
      </c>
    </row>
    <row r="60" spans="1:17" ht="240" x14ac:dyDescent="0.25">
      <c r="A60" s="2" t="s">
        <v>67</v>
      </c>
      <c r="B60" s="8" t="s">
        <v>123</v>
      </c>
      <c r="C60" s="3">
        <v>44886</v>
      </c>
      <c r="D60" s="6" t="s">
        <v>177</v>
      </c>
      <c r="E60" s="2" t="s">
        <v>181</v>
      </c>
      <c r="F60" s="4">
        <v>1</v>
      </c>
      <c r="G60" s="2" t="str">
        <f>IF(TRIM(SUBSTITUTE(SUBSTITUTE($F60,CHAR(10),""),CHAR(13),""))="","",IFERROR(_xlfn.XLOOKUP(TRIM(SUBSTITUTE(SUBSTITUTE($F60,CHAR(10),""),CHAR(13),"")),MappaObiettivi[Asse],MappaObiettivi[Descrizione Asse],"Non trovato"),"Non trovato"))</f>
        <v>Un’Europa più competitiva e intelligente</v>
      </c>
      <c r="H60" s="4" t="s">
        <v>451</v>
      </c>
      <c r="I60" s="2" t="str">
        <f>IF(TRIM(SUBSTITUTE(SUBSTITUTE($H60,CHAR(10),""),CHAR(13),""))="","",IFERROR(_xlfn.XLOOKUP(TRIM(SUBSTITUTE(SUBSTITUTE($H60,CHAR(10),""),CHAR(13),"")),MappaObiettivi[Obiettivo Specifico],MappaObiettivi[Descrizione Obiettivo Specifico],"Non trovato"),"Non trovato"))</f>
        <v>Competitività e crescita sostenibile delle PMI</v>
      </c>
      <c r="J60" s="21" t="s">
        <v>199</v>
      </c>
      <c r="K60" s="2" t="str">
        <f>IF(TRIM(SUBSTITUTE(SUBSTITUTE($J60,CHAR(10),""),CHAR(13),""))="","",IFERROR(_xlfn.XLOOKUP(TRIM(SUBSTITUTE(SUBSTITUTE($J60,CHAR(10),""),CHAR(13),"")),MappaObiettivi[Codice Azione],MappaObiettivi[Titolo Azione],"Non trovato"),"Non trovato"))</f>
        <v>Sostegno all’accesso al credito</v>
      </c>
      <c r="L60" s="2" t="s">
        <v>277</v>
      </c>
      <c r="M60" s="2" t="s">
        <v>314</v>
      </c>
      <c r="N60" s="5">
        <v>40000000</v>
      </c>
      <c r="O60" s="9" t="s">
        <v>364</v>
      </c>
      <c r="P60" s="9" t="s">
        <v>399</v>
      </c>
      <c r="Q60" s="20" t="s">
        <v>445</v>
      </c>
    </row>
    <row r="61" spans="1:17" ht="150" x14ac:dyDescent="0.25">
      <c r="A61" s="2" t="s">
        <v>68</v>
      </c>
      <c r="B61" s="8" t="s">
        <v>124</v>
      </c>
      <c r="C61" s="3">
        <v>44858</v>
      </c>
      <c r="D61" s="6" t="s">
        <v>178</v>
      </c>
      <c r="E61" s="2" t="s">
        <v>181</v>
      </c>
      <c r="F61" s="4">
        <v>1</v>
      </c>
      <c r="G61" s="2" t="str">
        <f>IF(TRIM(SUBSTITUTE(SUBSTITUTE($F61,CHAR(10),""),CHAR(13),""))="","",IFERROR(_xlfn.XLOOKUP(TRIM(SUBSTITUTE(SUBSTITUTE($F61,CHAR(10),""),CHAR(13),"")),MappaObiettivi[Asse],MappaObiettivi[Descrizione Asse],"Non trovato"),"Non trovato"))</f>
        <v>Un’Europa più competitiva e intelligente</v>
      </c>
      <c r="H61" s="4" t="s">
        <v>451</v>
      </c>
      <c r="I61" s="2" t="str">
        <f>IF(TRIM(SUBSTITUTE(SUBSTITUTE($H61,CHAR(10),""),CHAR(13),""))="","",IFERROR(_xlfn.XLOOKUP(TRIM(SUBSTITUTE(SUBSTITUTE($H61,CHAR(10),""),CHAR(13),"")),MappaObiettivi[Obiettivo Specifico],MappaObiettivi[Descrizione Obiettivo Specifico],"Non trovato"),"Non trovato"))</f>
        <v>Competitività e crescita sostenibile delle PMI</v>
      </c>
      <c r="J61" s="21" t="s">
        <v>198</v>
      </c>
      <c r="K61" s="2" t="str">
        <f>IF(TRIM(SUBSTITUTE(SUBSTITUTE($J61,CHAR(10),""),CHAR(13),""))="","",IFERROR(_xlfn.XLOOKUP(TRIM(SUBSTITUTE(SUBSTITUTE($J61,CHAR(10),""),CHAR(13),"")),MappaObiettivi[Codice Azione],MappaObiettivi[Titolo Azione],"Non trovato"),"Non trovato"))</f>
        <v>Sostegno allo sviluppo dell’internazionalizzazione delle PMI lombarde ed all’attrazione di investimenti esteri</v>
      </c>
      <c r="L61" s="2" t="s">
        <v>278</v>
      </c>
      <c r="M61" s="2" t="s">
        <v>283</v>
      </c>
      <c r="N61" s="5">
        <v>7000000</v>
      </c>
      <c r="O61" s="9" t="s">
        <v>365</v>
      </c>
      <c r="P61" s="9" t="s">
        <v>358</v>
      </c>
      <c r="Q61" s="20" t="s">
        <v>446</v>
      </c>
    </row>
    <row r="62" spans="1:17" ht="120" x14ac:dyDescent="0.25">
      <c r="A62" s="2" t="s">
        <v>69</v>
      </c>
      <c r="B62" s="8" t="s">
        <v>125</v>
      </c>
      <c r="C62" s="3">
        <v>44851</v>
      </c>
      <c r="D62" s="6" t="s">
        <v>179</v>
      </c>
      <c r="E62" s="2" t="s">
        <v>181</v>
      </c>
      <c r="F62" s="4">
        <v>1</v>
      </c>
      <c r="G62" s="2" t="str">
        <f>IF(TRIM(SUBSTITUTE(SUBSTITUTE($F62,CHAR(10),""),CHAR(13),""))="","",IFERROR(_xlfn.XLOOKUP(TRIM(SUBSTITUTE(SUBSTITUTE($F62,CHAR(10),""),CHAR(13),"")),MappaObiettivi[Asse],MappaObiettivi[Descrizione Asse],"Non trovato"),"Non trovato"))</f>
        <v>Un’Europa più competitiva e intelligente</v>
      </c>
      <c r="H62" s="4" t="s">
        <v>453</v>
      </c>
      <c r="I62" s="2" t="str">
        <f>IF(TRIM(SUBSTITUTE(SUBSTITUTE($H62,CHAR(10),""),CHAR(13),""))="","",IFERROR(_xlfn.XLOOKUP(TRIM(SUBSTITUTE(SUBSTITUTE($H62,CHAR(10),""),CHAR(13),"")),MappaObiettivi[Obiettivo Specifico],MappaObiettivi[Descrizione Obiettivo Specifico],"Non trovato"),"Non trovato"))</f>
        <v>Ricerca, innovazione e tecnologie avanzate</v>
      </c>
      <c r="J62" s="21" t="s">
        <v>207</v>
      </c>
      <c r="K62" s="2" t="str">
        <f>IF(TRIM(SUBSTITUTE(SUBSTITUTE($J62,CHAR(10),""),CHAR(13),""))="","",IFERROR(_xlfn.XLOOKUP(TRIM(SUBSTITUTE(SUBSTITUTE($J62,CHAR(10),""),CHAR(13),"")),MappaObiettivi[Codice Azione],MappaObiettivi[Titolo Azione],"Non trovato"),"Non trovato"))</f>
        <v>Sostegno agli investimenti in ricerca, sviluppo e innovazione</v>
      </c>
      <c r="L62" s="2" t="s">
        <v>279</v>
      </c>
      <c r="M62" s="2" t="s">
        <v>283</v>
      </c>
      <c r="N62" s="5">
        <v>27197000</v>
      </c>
      <c r="O62" s="9" t="s">
        <v>366</v>
      </c>
      <c r="P62" s="9" t="s">
        <v>400</v>
      </c>
      <c r="Q62" s="20" t="s">
        <v>447</v>
      </c>
    </row>
  </sheetData>
  <autoFilter ref="A2:Q62" xr:uid="{00000000-0001-0000-0000-000000000000}">
    <sortState xmlns:xlrd2="http://schemas.microsoft.com/office/spreadsheetml/2017/richdata2" ref="A3:Q62">
      <sortCondition descending="1" ref="C2:C62"/>
    </sortState>
  </autoFilter>
  <sortState xmlns:xlrd2="http://schemas.microsoft.com/office/spreadsheetml/2017/richdata2" ref="A3:Q62">
    <sortCondition ref="H62"/>
  </sortState>
  <hyperlinks>
    <hyperlink ref="Q10" r:id="rId1" xr:uid="{00000000-0004-0000-0000-000007000000}"/>
    <hyperlink ref="Q11" r:id="rId2" xr:uid="{00000000-0004-0000-0000-000008000000}"/>
    <hyperlink ref="Q13" r:id="rId3" xr:uid="{00000000-0004-0000-0000-00000B000000}"/>
    <hyperlink ref="Q14" r:id="rId4" xr:uid="{00000000-0004-0000-0000-00000D000000}"/>
    <hyperlink ref="Q15" r:id="rId5" xr:uid="{00000000-0004-0000-0000-00000F000000}"/>
    <hyperlink ref="Q16" r:id="rId6" xr:uid="{00000000-0004-0000-0000-000011000000}"/>
    <hyperlink ref="Q17" r:id="rId7" xr:uid="{00000000-0004-0000-0000-000013000000}"/>
    <hyperlink ref="Q18" r:id="rId8" xr:uid="{00000000-0004-0000-0000-000015000000}"/>
    <hyperlink ref="Q19" r:id="rId9" xr:uid="{00000000-0004-0000-0000-000017000000}"/>
    <hyperlink ref="Q20" r:id="rId10" xr:uid="{00000000-0004-0000-0000-000019000000}"/>
    <hyperlink ref="Q21" r:id="rId11" xr:uid="{00000000-0004-0000-0000-00001B000000}"/>
    <hyperlink ref="Q22" r:id="rId12" xr:uid="{00000000-0004-0000-0000-00001D000000}"/>
    <hyperlink ref="Q23" r:id="rId13" xr:uid="{00000000-0004-0000-0000-00001F000000}"/>
    <hyperlink ref="Q24" r:id="rId14" xr:uid="{00000000-0004-0000-0000-000021000000}"/>
    <hyperlink ref="Q25" r:id="rId15" xr:uid="{00000000-0004-0000-0000-000023000000}"/>
    <hyperlink ref="Q26" r:id="rId16" xr:uid="{00000000-0004-0000-0000-000025000000}"/>
    <hyperlink ref="Q27" r:id="rId17" xr:uid="{00000000-0004-0000-0000-000027000000}"/>
    <hyperlink ref="Q29" r:id="rId18" xr:uid="{00000000-0004-0000-0000-00002A000000}"/>
    <hyperlink ref="Q30" r:id="rId19" xr:uid="{00000000-0004-0000-0000-00002C000000}"/>
    <hyperlink ref="Q31" r:id="rId20" xr:uid="{00000000-0004-0000-0000-00002E000000}"/>
    <hyperlink ref="Q32" r:id="rId21" xr:uid="{00000000-0004-0000-0000-000030000000}"/>
    <hyperlink ref="Q33" r:id="rId22" xr:uid="{00000000-0004-0000-0000-000032000000}"/>
    <hyperlink ref="Q34" r:id="rId23" xr:uid="{00000000-0004-0000-0000-000034000000}"/>
    <hyperlink ref="Q35" r:id="rId24" xr:uid="{00000000-0004-0000-0000-000036000000}"/>
    <hyperlink ref="Q36" r:id="rId25" xr:uid="{00000000-0004-0000-0000-000038000000}"/>
    <hyperlink ref="Q37" r:id="rId26" xr:uid="{00000000-0004-0000-0000-00003A000000}"/>
    <hyperlink ref="Q38" r:id="rId27" xr:uid="{00000000-0004-0000-0000-00003B000000}"/>
    <hyperlink ref="Q39" r:id="rId28" xr:uid="{00000000-0004-0000-0000-00003D000000}"/>
    <hyperlink ref="Q40" r:id="rId29" xr:uid="{00000000-0004-0000-0000-00003F000000}"/>
    <hyperlink ref="Q41" r:id="rId30" xr:uid="{00000000-0004-0000-0000-000041000000}"/>
    <hyperlink ref="Q43" r:id="rId31" xr:uid="{00000000-0004-0000-0000-000044000000}"/>
    <hyperlink ref="Q45" r:id="rId32" xr:uid="{00000000-0004-0000-0000-000047000000}"/>
    <hyperlink ref="Q46" r:id="rId33" xr:uid="{00000000-0004-0000-0000-000049000000}"/>
    <hyperlink ref="Q47" r:id="rId34" xr:uid="{00000000-0004-0000-0000-00004B000000}"/>
    <hyperlink ref="Q48" r:id="rId35" xr:uid="{00000000-0004-0000-0000-00004D000000}"/>
    <hyperlink ref="Q49" r:id="rId36" xr:uid="{00000000-0004-0000-0000-00004F000000}"/>
    <hyperlink ref="Q50" r:id="rId37" xr:uid="{00000000-0004-0000-0000-000051000000}"/>
    <hyperlink ref="Q51" r:id="rId38" xr:uid="{00000000-0004-0000-0000-000053000000}"/>
    <hyperlink ref="Q53" r:id="rId39" xr:uid="{00000000-0004-0000-0000-000056000000}"/>
    <hyperlink ref="Q55" r:id="rId40" xr:uid="{00000000-0004-0000-0000-000059000000}"/>
    <hyperlink ref="Q56" r:id="rId41" xr:uid="{00000000-0004-0000-0000-00005B000000}"/>
    <hyperlink ref="Q57" r:id="rId42" xr:uid="{00000000-0004-0000-0000-00005D000000}"/>
    <hyperlink ref="Q58" r:id="rId43" xr:uid="{00000000-0004-0000-0000-00005F000000}"/>
    <hyperlink ref="Q59" r:id="rId44" xr:uid="{00000000-0004-0000-0000-000060000000}"/>
    <hyperlink ref="Q60" r:id="rId45" xr:uid="{00000000-0004-0000-0000-000062000000}"/>
    <hyperlink ref="Q61" r:id="rId46" xr:uid="{00000000-0004-0000-0000-000064000000}"/>
    <hyperlink ref="Q62" r:id="rId47" xr:uid="{00000000-0004-0000-0000-000066000000}"/>
    <hyperlink ref="D62" r:id="rId48" xr:uid="{00000000-0004-0000-0000-000065000000}"/>
    <hyperlink ref="D61" r:id="rId49" xr:uid="{00000000-0004-0000-0000-000063000000}"/>
    <hyperlink ref="D60" r:id="rId50" xr:uid="{00000000-0004-0000-0000-000061000000}"/>
    <hyperlink ref="D58" r:id="rId51" xr:uid="{00000000-0004-0000-0000-00005E000000}"/>
    <hyperlink ref="D57" r:id="rId52" xr:uid="{00000000-0004-0000-0000-00005C000000}"/>
    <hyperlink ref="D56" r:id="rId53" xr:uid="{00000000-0004-0000-0000-00005A000000}"/>
    <hyperlink ref="D55" r:id="rId54" xr:uid="{00000000-0004-0000-0000-000058000000}"/>
    <hyperlink ref="D54" r:id="rId55" xr:uid="{00000000-0004-0000-0000-000057000000}"/>
    <hyperlink ref="D53" r:id="rId56" xr:uid="{00000000-0004-0000-0000-000055000000}"/>
    <hyperlink ref="D52" r:id="rId57" xr:uid="{00000000-0004-0000-0000-000054000000}"/>
    <hyperlink ref="D51" r:id="rId58" xr:uid="{00000000-0004-0000-0000-000052000000}"/>
    <hyperlink ref="D50" r:id="rId59" xr:uid="{00000000-0004-0000-0000-000050000000}"/>
    <hyperlink ref="D49" r:id="rId60" xr:uid="{00000000-0004-0000-0000-00004E000000}"/>
    <hyperlink ref="D48" r:id="rId61" xr:uid="{00000000-0004-0000-0000-00004C000000}"/>
    <hyperlink ref="D47" r:id="rId62" xr:uid="{00000000-0004-0000-0000-00004A000000}"/>
    <hyperlink ref="D46" r:id="rId63" xr:uid="{00000000-0004-0000-0000-000048000000}"/>
    <hyperlink ref="D45" r:id="rId64" xr:uid="{00000000-0004-0000-0000-000046000000}"/>
    <hyperlink ref="D44" r:id="rId65" xr:uid="{00000000-0004-0000-0000-000045000000}"/>
    <hyperlink ref="D43" r:id="rId66" xr:uid="{00000000-0004-0000-0000-000043000000}"/>
    <hyperlink ref="D42" r:id="rId67" xr:uid="{00000000-0004-0000-0000-000042000000}"/>
    <hyperlink ref="D41" r:id="rId68" xr:uid="{00000000-0004-0000-0000-000040000000}"/>
    <hyperlink ref="D40" r:id="rId69" xr:uid="{00000000-0004-0000-0000-00003E000000}"/>
    <hyperlink ref="D39" r:id="rId70" xr:uid="{00000000-0004-0000-0000-00003C000000}"/>
    <hyperlink ref="D37" r:id="rId71" xr:uid="{00000000-0004-0000-0000-000039000000}"/>
    <hyperlink ref="D36" r:id="rId72" xr:uid="{00000000-0004-0000-0000-000037000000}"/>
    <hyperlink ref="D35" r:id="rId73" xr:uid="{00000000-0004-0000-0000-000035000000}"/>
    <hyperlink ref="D34" r:id="rId74" xr:uid="{00000000-0004-0000-0000-000033000000}"/>
    <hyperlink ref="D33" r:id="rId75" xr:uid="{00000000-0004-0000-0000-000031000000}"/>
    <hyperlink ref="D32" r:id="rId76" xr:uid="{00000000-0004-0000-0000-00002F000000}"/>
    <hyperlink ref="D31" r:id="rId77" xr:uid="{00000000-0004-0000-0000-00002D000000}"/>
    <hyperlink ref="D30" r:id="rId78" xr:uid="{00000000-0004-0000-0000-00002B000000}"/>
    <hyperlink ref="D29" r:id="rId79" xr:uid="{00000000-0004-0000-0000-000029000000}"/>
    <hyperlink ref="D28" r:id="rId80" xr:uid="{00000000-0004-0000-0000-000028000000}"/>
    <hyperlink ref="D27" r:id="rId81" xr:uid="{00000000-0004-0000-0000-000026000000}"/>
    <hyperlink ref="D26" r:id="rId82" xr:uid="{00000000-0004-0000-0000-000024000000}"/>
    <hyperlink ref="D25" r:id="rId83" xr:uid="{00000000-0004-0000-0000-000022000000}"/>
    <hyperlink ref="D24" r:id="rId84" xr:uid="{00000000-0004-0000-0000-000020000000}"/>
    <hyperlink ref="D23" r:id="rId85" xr:uid="{00000000-0004-0000-0000-00001E000000}"/>
    <hyperlink ref="D22" r:id="rId86" xr:uid="{00000000-0004-0000-0000-00001C000000}"/>
    <hyperlink ref="D21" r:id="rId87" xr:uid="{00000000-0004-0000-0000-00001A000000}"/>
    <hyperlink ref="D20" r:id="rId88" xr:uid="{00000000-0004-0000-0000-000018000000}"/>
    <hyperlink ref="D19" r:id="rId89" xr:uid="{00000000-0004-0000-0000-000016000000}"/>
    <hyperlink ref="D18" r:id="rId90" xr:uid="{00000000-0004-0000-0000-000014000000}"/>
    <hyperlink ref="D17" r:id="rId91" xr:uid="{00000000-0004-0000-0000-000012000000}"/>
    <hyperlink ref="D16" r:id="rId92" xr:uid="{00000000-0004-0000-0000-000010000000}"/>
    <hyperlink ref="D15" r:id="rId93" xr:uid="{00000000-0004-0000-0000-00000E000000}"/>
    <hyperlink ref="D14" r:id="rId94" xr:uid="{00000000-0004-0000-0000-00000C000000}"/>
    <hyperlink ref="D12" r:id="rId95" xr:uid="{00000000-0004-0000-0000-000009000000}"/>
    <hyperlink ref="D10" r:id="rId96" xr:uid="{00000000-0004-0000-0000-000006000000}"/>
    <hyperlink ref="D8" r:id="rId97" xr:uid="{00000000-0004-0000-0000-000005000000}"/>
    <hyperlink ref="D7" r:id="rId98" xr:uid="{00000000-0004-0000-0000-000004000000}"/>
    <hyperlink ref="D6" r:id="rId99" xr:uid="{00000000-0004-0000-0000-000003000000}"/>
    <hyperlink ref="D3" r:id="rId100" xr:uid="{00000000-0004-0000-0000-000002000000}"/>
    <hyperlink ref="D4" r:id="rId101" xr:uid="{00000000-0004-0000-0000-000001000000}"/>
    <hyperlink ref="D5" r:id="rId102" xr:uid="{00000000-0004-0000-0000-000000000000}"/>
    <hyperlink ref="D9" r:id="rId103" xr:uid="{E4A098B5-87CB-4D5D-AC9E-5516659DCB0A}"/>
    <hyperlink ref="Q9" r:id="rId104" xr:uid="{7542A732-187C-4CD6-924B-EC622BA54057}"/>
    <hyperlink ref="Q8" r:id="rId105" xr:uid="{74025F41-6F8A-4317-9CF7-A2DEF84F0935}"/>
  </hyperlinks>
  <pageMargins left="0.7" right="0.7" top="0.75" bottom="0.75" header="0.3" footer="0.3"/>
  <pageSetup paperSize="9" orientation="portrait" r:id="rId10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227E3-CCFE-45E9-B843-7D72DD93EAD5}">
  <dimension ref="A1:F32"/>
  <sheetViews>
    <sheetView workbookViewId="0">
      <selection activeCell="H6" sqref="H6"/>
    </sheetView>
  </sheetViews>
  <sheetFormatPr defaultRowHeight="15" x14ac:dyDescent="0.25"/>
  <cols>
    <col min="1" max="2" width="25.42578125" style="11"/>
    <col min="3" max="6" width="25.42578125" style="10"/>
  </cols>
  <sheetData>
    <row r="1" spans="1:6" ht="30" x14ac:dyDescent="0.25">
      <c r="A1" s="12" t="s">
        <v>4</v>
      </c>
      <c r="B1" s="12" t="s">
        <v>5</v>
      </c>
      <c r="C1" s="12" t="s">
        <v>466</v>
      </c>
      <c r="D1" s="12" t="s">
        <v>467</v>
      </c>
      <c r="E1" s="12" t="s">
        <v>468</v>
      </c>
      <c r="F1" s="12" t="s">
        <v>469</v>
      </c>
    </row>
    <row r="2" spans="1:6" ht="45" x14ac:dyDescent="0.25">
      <c r="A2" s="10" t="s">
        <v>184</v>
      </c>
      <c r="B2" s="10" t="s">
        <v>187</v>
      </c>
      <c r="C2" s="10" t="s">
        <v>453</v>
      </c>
      <c r="D2" s="10" t="s">
        <v>470</v>
      </c>
      <c r="E2" s="10" t="s">
        <v>207</v>
      </c>
      <c r="F2" s="10" t="s">
        <v>471</v>
      </c>
    </row>
    <row r="3" spans="1:6" ht="60" x14ac:dyDescent="0.25">
      <c r="A3" s="10" t="s">
        <v>184</v>
      </c>
      <c r="B3" s="10" t="s">
        <v>187</v>
      </c>
      <c r="C3" s="10" t="s">
        <v>453</v>
      </c>
      <c r="D3" s="10" t="s">
        <v>470</v>
      </c>
      <c r="E3" s="10" t="s">
        <v>192</v>
      </c>
      <c r="F3" s="10" t="s">
        <v>218</v>
      </c>
    </row>
    <row r="4" spans="1:6" ht="60" x14ac:dyDescent="0.25">
      <c r="A4" s="10" t="s">
        <v>184</v>
      </c>
      <c r="B4" s="10" t="s">
        <v>187</v>
      </c>
      <c r="C4" s="10" t="s">
        <v>453</v>
      </c>
      <c r="D4" s="10" t="s">
        <v>470</v>
      </c>
      <c r="E4" s="10" t="s">
        <v>197</v>
      </c>
      <c r="F4" s="10" t="s">
        <v>472</v>
      </c>
    </row>
    <row r="5" spans="1:6" ht="45" x14ac:dyDescent="0.25">
      <c r="A5" s="10" t="s">
        <v>184</v>
      </c>
      <c r="B5" s="10" t="s">
        <v>187</v>
      </c>
      <c r="C5" s="10" t="s">
        <v>453</v>
      </c>
      <c r="D5" s="10" t="s">
        <v>470</v>
      </c>
      <c r="E5" s="10" t="s">
        <v>206</v>
      </c>
      <c r="F5" s="10" t="s">
        <v>515</v>
      </c>
    </row>
    <row r="6" spans="1:6" ht="105" x14ac:dyDescent="0.25">
      <c r="A6" s="10" t="s">
        <v>184</v>
      </c>
      <c r="B6" s="10" t="s">
        <v>187</v>
      </c>
      <c r="C6" s="10" t="s">
        <v>453</v>
      </c>
      <c r="D6" s="10" t="s">
        <v>470</v>
      </c>
      <c r="E6" s="10" t="s">
        <v>473</v>
      </c>
      <c r="F6" s="10" t="s">
        <v>474</v>
      </c>
    </row>
    <row r="7" spans="1:6" ht="90" x14ac:dyDescent="0.25">
      <c r="A7" s="10" t="s">
        <v>184</v>
      </c>
      <c r="B7" s="10" t="s">
        <v>187</v>
      </c>
      <c r="C7" s="10" t="s">
        <v>454</v>
      </c>
      <c r="D7" s="10" t="s">
        <v>475</v>
      </c>
      <c r="E7" s="10" t="s">
        <v>200</v>
      </c>
      <c r="F7" s="10" t="s">
        <v>211</v>
      </c>
    </row>
    <row r="8" spans="1:6" ht="90" x14ac:dyDescent="0.25">
      <c r="A8" s="10" t="s">
        <v>184</v>
      </c>
      <c r="B8" s="10" t="s">
        <v>187</v>
      </c>
      <c r="C8" s="10" t="s">
        <v>454</v>
      </c>
      <c r="D8" s="10" t="s">
        <v>475</v>
      </c>
      <c r="E8" s="10" t="s">
        <v>205</v>
      </c>
      <c r="F8" s="10" t="s">
        <v>476</v>
      </c>
    </row>
    <row r="9" spans="1:6" ht="75" x14ac:dyDescent="0.25">
      <c r="A9" s="10" t="s">
        <v>184</v>
      </c>
      <c r="B9" s="10" t="s">
        <v>187</v>
      </c>
      <c r="C9" s="10" t="s">
        <v>454</v>
      </c>
      <c r="D9" s="10" t="s">
        <v>475</v>
      </c>
      <c r="E9" s="10" t="s">
        <v>202</v>
      </c>
      <c r="F9" s="10" t="s">
        <v>477</v>
      </c>
    </row>
    <row r="10" spans="1:6" ht="75" x14ac:dyDescent="0.25">
      <c r="A10" s="10" t="s">
        <v>184</v>
      </c>
      <c r="B10" s="10" t="s">
        <v>187</v>
      </c>
      <c r="C10" s="10" t="s">
        <v>451</v>
      </c>
      <c r="D10" s="10" t="s">
        <v>478</v>
      </c>
      <c r="E10" s="10" t="s">
        <v>198</v>
      </c>
      <c r="F10" s="10" t="s">
        <v>479</v>
      </c>
    </row>
    <row r="11" spans="1:6" ht="30" x14ac:dyDescent="0.25">
      <c r="A11" s="10" t="s">
        <v>184</v>
      </c>
      <c r="B11" s="10" t="s">
        <v>187</v>
      </c>
      <c r="C11" s="10" t="s">
        <v>451</v>
      </c>
      <c r="D11" s="10" t="s">
        <v>478</v>
      </c>
      <c r="E11" s="10" t="s">
        <v>199</v>
      </c>
      <c r="F11" s="10" t="s">
        <v>220</v>
      </c>
    </row>
    <row r="12" spans="1:6" ht="30" x14ac:dyDescent="0.25">
      <c r="A12" s="10" t="s">
        <v>184</v>
      </c>
      <c r="B12" s="10" t="s">
        <v>187</v>
      </c>
      <c r="C12" s="10" t="s">
        <v>451</v>
      </c>
      <c r="D12" s="10" t="s">
        <v>478</v>
      </c>
      <c r="E12" s="10" t="s">
        <v>191</v>
      </c>
      <c r="F12" s="10" t="s">
        <v>215</v>
      </c>
    </row>
    <row r="13" spans="1:6" ht="45" x14ac:dyDescent="0.25">
      <c r="A13" s="10" t="s">
        <v>184</v>
      </c>
      <c r="B13" s="10" t="s">
        <v>187</v>
      </c>
      <c r="C13" s="10" t="s">
        <v>451</v>
      </c>
      <c r="D13" s="10" t="s">
        <v>478</v>
      </c>
      <c r="E13" s="10" t="s">
        <v>480</v>
      </c>
      <c r="F13" s="10" t="s">
        <v>481</v>
      </c>
    </row>
    <row r="14" spans="1:6" ht="60" x14ac:dyDescent="0.25">
      <c r="A14" s="10" t="s">
        <v>184</v>
      </c>
      <c r="B14" s="10" t="s">
        <v>187</v>
      </c>
      <c r="C14" s="10" t="s">
        <v>452</v>
      </c>
      <c r="D14" s="10" t="s">
        <v>482</v>
      </c>
      <c r="E14" s="10" t="s">
        <v>189</v>
      </c>
      <c r="F14" s="10" t="s">
        <v>219</v>
      </c>
    </row>
    <row r="15" spans="1:6" ht="60" x14ac:dyDescent="0.25">
      <c r="A15" s="10" t="s">
        <v>184</v>
      </c>
      <c r="B15" s="10" t="s">
        <v>187</v>
      </c>
      <c r="C15" s="10" t="s">
        <v>456</v>
      </c>
      <c r="D15" s="10" t="s">
        <v>483</v>
      </c>
      <c r="E15" s="10" t="s">
        <v>484</v>
      </c>
      <c r="F15" s="10" t="s">
        <v>485</v>
      </c>
    </row>
    <row r="16" spans="1:6" ht="75" x14ac:dyDescent="0.25">
      <c r="A16" s="10" t="s">
        <v>184</v>
      </c>
      <c r="B16" s="10" t="s">
        <v>187</v>
      </c>
      <c r="C16" s="10" t="s">
        <v>456</v>
      </c>
      <c r="D16" s="10" t="s">
        <v>483</v>
      </c>
      <c r="E16" s="10" t="s">
        <v>486</v>
      </c>
      <c r="F16" s="10" t="s">
        <v>487</v>
      </c>
    </row>
    <row r="17" spans="1:6" ht="45" x14ac:dyDescent="0.25">
      <c r="A17" s="10" t="s">
        <v>184</v>
      </c>
      <c r="B17" s="10" t="s">
        <v>187</v>
      </c>
      <c r="C17" s="10" t="s">
        <v>456</v>
      </c>
      <c r="D17" s="10" t="s">
        <v>483</v>
      </c>
      <c r="E17" s="10" t="s">
        <v>488</v>
      </c>
      <c r="F17" s="10" t="s">
        <v>489</v>
      </c>
    </row>
    <row r="18" spans="1:6" ht="90" x14ac:dyDescent="0.25">
      <c r="A18" s="10" t="s">
        <v>185</v>
      </c>
      <c r="B18" s="10" t="s">
        <v>490</v>
      </c>
      <c r="C18" s="10" t="s">
        <v>449</v>
      </c>
      <c r="D18" s="10" t="s">
        <v>491</v>
      </c>
      <c r="E18" s="10" t="s">
        <v>203</v>
      </c>
      <c r="F18" s="10" t="s">
        <v>222</v>
      </c>
    </row>
    <row r="19" spans="1:6" ht="60" x14ac:dyDescent="0.25">
      <c r="A19" s="10" t="s">
        <v>185</v>
      </c>
      <c r="B19" s="10" t="s">
        <v>490</v>
      </c>
      <c r="C19" s="10" t="s">
        <v>449</v>
      </c>
      <c r="D19" s="10" t="s">
        <v>491</v>
      </c>
      <c r="E19" s="10" t="s">
        <v>209</v>
      </c>
      <c r="F19" s="10" t="s">
        <v>492</v>
      </c>
    </row>
    <row r="20" spans="1:6" ht="75" x14ac:dyDescent="0.25">
      <c r="A20" s="10" t="s">
        <v>185</v>
      </c>
      <c r="B20" s="10" t="s">
        <v>490</v>
      </c>
      <c r="C20" s="10" t="s">
        <v>449</v>
      </c>
      <c r="D20" s="10" t="s">
        <v>491</v>
      </c>
      <c r="E20" s="10" t="s">
        <v>196</v>
      </c>
      <c r="F20" s="10" t="s">
        <v>212</v>
      </c>
    </row>
    <row r="21" spans="1:6" ht="90" x14ac:dyDescent="0.25">
      <c r="A21" s="10" t="s">
        <v>185</v>
      </c>
      <c r="B21" s="10" t="s">
        <v>490</v>
      </c>
      <c r="C21" s="10" t="s">
        <v>449</v>
      </c>
      <c r="D21" s="10" t="s">
        <v>491</v>
      </c>
      <c r="E21" s="10" t="s">
        <v>193</v>
      </c>
      <c r="F21" s="10" t="s">
        <v>493</v>
      </c>
    </row>
    <row r="22" spans="1:6" ht="45" x14ac:dyDescent="0.25">
      <c r="A22" s="10" t="s">
        <v>185</v>
      </c>
      <c r="B22" s="10" t="s">
        <v>490</v>
      </c>
      <c r="C22" s="10" t="s">
        <v>450</v>
      </c>
      <c r="D22" s="10" t="s">
        <v>494</v>
      </c>
      <c r="E22" s="10" t="s">
        <v>195</v>
      </c>
      <c r="F22" s="10" t="s">
        <v>217</v>
      </c>
    </row>
    <row r="23" spans="1:6" ht="45" x14ac:dyDescent="0.25">
      <c r="A23" s="10" t="s">
        <v>185</v>
      </c>
      <c r="B23" s="10" t="s">
        <v>490</v>
      </c>
      <c r="C23" s="10" t="s">
        <v>450</v>
      </c>
      <c r="D23" s="10" t="s">
        <v>494</v>
      </c>
      <c r="E23" s="10" t="s">
        <v>201</v>
      </c>
      <c r="F23" s="10" t="s">
        <v>221</v>
      </c>
    </row>
    <row r="24" spans="1:6" ht="45" x14ac:dyDescent="0.25">
      <c r="A24" s="10" t="s">
        <v>185</v>
      </c>
      <c r="B24" s="10" t="s">
        <v>490</v>
      </c>
      <c r="C24" s="10" t="s">
        <v>495</v>
      </c>
      <c r="D24" s="10" t="s">
        <v>496</v>
      </c>
      <c r="E24" s="10" t="s">
        <v>497</v>
      </c>
      <c r="F24" s="10" t="s">
        <v>498</v>
      </c>
    </row>
    <row r="25" spans="1:6" ht="45" x14ac:dyDescent="0.25">
      <c r="A25" s="10" t="s">
        <v>185</v>
      </c>
      <c r="B25" s="10" t="s">
        <v>490</v>
      </c>
      <c r="C25" s="10" t="s">
        <v>495</v>
      </c>
      <c r="D25" s="10" t="s">
        <v>496</v>
      </c>
      <c r="E25" s="10" t="s">
        <v>499</v>
      </c>
      <c r="F25" s="10" t="s">
        <v>500</v>
      </c>
    </row>
    <row r="26" spans="1:6" ht="45" x14ac:dyDescent="0.25">
      <c r="A26" s="10" t="s">
        <v>185</v>
      </c>
      <c r="B26" s="10" t="s">
        <v>490</v>
      </c>
      <c r="C26" s="10" t="s">
        <v>455</v>
      </c>
      <c r="D26" s="10" t="s">
        <v>501</v>
      </c>
      <c r="E26" s="10" t="s">
        <v>190</v>
      </c>
      <c r="F26" s="10" t="s">
        <v>214</v>
      </c>
    </row>
    <row r="27" spans="1:6" ht="90" x14ac:dyDescent="0.25">
      <c r="A27" s="10" t="s">
        <v>185</v>
      </c>
      <c r="B27" s="10" t="s">
        <v>490</v>
      </c>
      <c r="C27" s="10" t="s">
        <v>455</v>
      </c>
      <c r="D27" s="10" t="s">
        <v>501</v>
      </c>
      <c r="E27" s="10" t="s">
        <v>194</v>
      </c>
      <c r="F27" s="10" t="s">
        <v>216</v>
      </c>
    </row>
    <row r="28" spans="1:6" ht="45" x14ac:dyDescent="0.25">
      <c r="A28" s="10">
        <v>3</v>
      </c>
      <c r="B28" s="10" t="s">
        <v>490</v>
      </c>
      <c r="C28" s="10" t="s">
        <v>457</v>
      </c>
      <c r="D28" s="10" t="s">
        <v>502</v>
      </c>
      <c r="E28" s="10" t="s">
        <v>204</v>
      </c>
      <c r="F28" s="10" t="s">
        <v>503</v>
      </c>
    </row>
    <row r="29" spans="1:6" ht="60" x14ac:dyDescent="0.25">
      <c r="A29" s="10">
        <v>3</v>
      </c>
      <c r="B29" s="10" t="s">
        <v>490</v>
      </c>
      <c r="C29" s="10" t="s">
        <v>457</v>
      </c>
      <c r="D29" s="10" t="s">
        <v>502</v>
      </c>
      <c r="E29" s="10" t="s">
        <v>504</v>
      </c>
      <c r="F29" s="10" t="s">
        <v>505</v>
      </c>
    </row>
    <row r="30" spans="1:6" ht="60" x14ac:dyDescent="0.25">
      <c r="A30" s="10" t="s">
        <v>185</v>
      </c>
      <c r="B30" s="10" t="s">
        <v>490</v>
      </c>
      <c r="C30" s="10" t="s">
        <v>188</v>
      </c>
      <c r="D30" s="10" t="s">
        <v>506</v>
      </c>
      <c r="E30" s="10" t="s">
        <v>210</v>
      </c>
      <c r="F30" s="10" t="s">
        <v>213</v>
      </c>
    </row>
    <row r="31" spans="1:6" ht="75" x14ac:dyDescent="0.25">
      <c r="A31" s="10">
        <v>7</v>
      </c>
      <c r="B31" s="10" t="s">
        <v>490</v>
      </c>
      <c r="C31" s="10" t="s">
        <v>188</v>
      </c>
      <c r="D31" s="10" t="s">
        <v>506</v>
      </c>
      <c r="E31" s="10" t="s">
        <v>208</v>
      </c>
      <c r="F31" s="10" t="s">
        <v>513</v>
      </c>
    </row>
    <row r="32" spans="1:6" ht="45" x14ac:dyDescent="0.25">
      <c r="A32" s="10" t="s">
        <v>507</v>
      </c>
      <c r="B32" s="10" t="s">
        <v>508</v>
      </c>
      <c r="C32" s="10" t="s">
        <v>509</v>
      </c>
      <c r="D32" s="10" t="s">
        <v>510</v>
      </c>
      <c r="E32" s="10" t="s">
        <v>511</v>
      </c>
      <c r="F32" s="10" t="s">
        <v>512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Calendario inviti</vt:lpstr>
      <vt:lpstr>Mappa Assi-Ob.-Az.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Giorgio Pier Luigi Bocca</dc:creator>
  <cp:lastModifiedBy>Giorgio Pier Luigi Bocca</cp:lastModifiedBy>
  <dcterms:created xsi:type="dcterms:W3CDTF">2026-03-11T11:50:55Z</dcterms:created>
  <dcterms:modified xsi:type="dcterms:W3CDTF">2026-03-23T10:45:23Z</dcterms:modified>
</cp:coreProperties>
</file>